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autoCompressPictures="0"/>
  <mc:AlternateContent xmlns:mc="http://schemas.openxmlformats.org/markup-compatibility/2006">
    <mc:Choice Requires="x15">
      <x15ac:absPath xmlns:x15ac="http://schemas.microsoft.com/office/spreadsheetml/2010/11/ac" url="F:\3 Sustainability\RMI（CMRT EMRT AMRT）\EMRT\"/>
    </mc:Choice>
  </mc:AlternateContent>
  <xr:revisionPtr revIDLastSave="0" documentId="13_ncr:1_{15D6FDCA-3045-4A6C-A66F-A42170AC1913}"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99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 r:id="rId15"/>
  </externalReferences>
  <definedNames>
    <definedName name="_xlnm._FilterDatabase" localSheetId="9" hidden="1">L!$A$1:$I$370</definedName>
    <definedName name="_xlnm._FilterDatabase" localSheetId="4" hidden="1">'Smelter List'!$A$4:$AI$2497</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List'!$B$2503:$B$2512</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List'!$B$5:$B$2497</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B44" i="5" l="1"/>
  <c r="X44" i="5"/>
  <c r="V44" i="5"/>
  <c r="T44" i="5"/>
  <c r="S44" i="5"/>
  <c r="AB43" i="5"/>
  <c r="X43" i="5"/>
  <c r="V43" i="5"/>
  <c r="T43" i="5"/>
  <c r="S43" i="5"/>
  <c r="AB42" i="5"/>
  <c r="X42" i="5"/>
  <c r="V42" i="5"/>
  <c r="AB41" i="5"/>
  <c r="X41" i="5"/>
  <c r="V41" i="5"/>
  <c r="AB40" i="5"/>
  <c r="X40" i="5"/>
  <c r="V40" i="5"/>
  <c r="AB39" i="5"/>
  <c r="X39" i="5"/>
  <c r="V39" i="5"/>
  <c r="AB38" i="5"/>
  <c r="X38" i="5"/>
  <c r="V38" i="5"/>
  <c r="AB37" i="5"/>
  <c r="X37" i="5"/>
  <c r="V37" i="5"/>
  <c r="AB36" i="5"/>
  <c r="X36" i="5"/>
  <c r="V36" i="5"/>
  <c r="AB35" i="5"/>
  <c r="X35" i="5"/>
  <c r="V35" i="5"/>
  <c r="AB34" i="5"/>
  <c r="X34" i="5"/>
  <c r="V34" i="5"/>
  <c r="AB33" i="5"/>
  <c r="X33" i="5"/>
  <c r="V33" i="5"/>
  <c r="AB32" i="5"/>
  <c r="X32" i="5"/>
  <c r="V32" i="5"/>
  <c r="AB31" i="5"/>
  <c r="X31" i="5"/>
  <c r="V31" i="5"/>
  <c r="AB30" i="5"/>
  <c r="X30" i="5"/>
  <c r="V30" i="5"/>
  <c r="AB29" i="5"/>
  <c r="X29" i="5"/>
  <c r="V29" i="5"/>
  <c r="AB28" i="5"/>
  <c r="X28" i="5"/>
  <c r="V28" i="5"/>
  <c r="AB27" i="5"/>
  <c r="X27" i="5"/>
  <c r="V27" i="5"/>
  <c r="AB26" i="5"/>
  <c r="X26" i="5"/>
  <c r="V26" i="5"/>
  <c r="AB25" i="5"/>
  <c r="X25" i="5"/>
  <c r="V25" i="5"/>
  <c r="AB24" i="5"/>
  <c r="X24" i="5"/>
  <c r="V24" i="5"/>
  <c r="AB23" i="5"/>
  <c r="X23" i="5"/>
  <c r="V23" i="5"/>
  <c r="AB22" i="5"/>
  <c r="X22" i="5"/>
  <c r="V22" i="5"/>
  <c r="AB21" i="5"/>
  <c r="X21" i="5"/>
  <c r="V21" i="5"/>
  <c r="AB20" i="5"/>
  <c r="X20" i="5"/>
  <c r="V20" i="5"/>
  <c r="AB19" i="5"/>
  <c r="X19" i="5"/>
  <c r="V19" i="5"/>
  <c r="AB18" i="5"/>
  <c r="X18" i="5"/>
  <c r="V18" i="5"/>
  <c r="AB17" i="5"/>
  <c r="X17" i="5"/>
  <c r="V17" i="5"/>
  <c r="AB16" i="5"/>
  <c r="X16" i="5"/>
  <c r="V16" i="5"/>
  <c r="AB15" i="5"/>
  <c r="X15" i="5"/>
  <c r="V15" i="5"/>
  <c r="AB14" i="5"/>
  <c r="X14" i="5"/>
  <c r="V14" i="5"/>
  <c r="AB13" i="5"/>
  <c r="X13" i="5"/>
  <c r="V13" i="5"/>
  <c r="AB12" i="5"/>
  <c r="X12" i="5"/>
  <c r="V12" i="5"/>
  <c r="AB11" i="5"/>
  <c r="X11" i="5"/>
  <c r="V11" i="5"/>
  <c r="AB10" i="5"/>
  <c r="X10" i="5"/>
  <c r="V10" i="5"/>
  <c r="AB9" i="5"/>
  <c r="X9" i="5"/>
  <c r="V9" i="5"/>
  <c r="AB8" i="5"/>
  <c r="X8" i="5"/>
  <c r="V8" i="5"/>
  <c r="AB7" i="5"/>
  <c r="X7" i="5"/>
  <c r="V7" i="5"/>
  <c r="AB6" i="5"/>
  <c r="X6" i="5"/>
  <c r="V6" i="5"/>
  <c r="AB5" i="5"/>
  <c r="X5" i="5"/>
  <c r="V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C45" i="5"/>
  <c r="AB45" i="5" s="1"/>
  <c r="C46" i="5"/>
  <c r="AD46" i="5" s="1"/>
  <c r="C47" i="5"/>
  <c r="AD47" i="5" s="1"/>
  <c r="C48" i="5"/>
  <c r="AB48" i="5" s="1"/>
  <c r="C49" i="5"/>
  <c r="AD49" i="5" s="1"/>
  <c r="C50" i="5"/>
  <c r="AB50" i="5" s="1"/>
  <c r="C51" i="5"/>
  <c r="AD51" i="5" s="1"/>
  <c r="C52" i="5"/>
  <c r="AB52" i="5" s="1"/>
  <c r="C53" i="5"/>
  <c r="AB53" i="5" s="1"/>
  <c r="C54" i="5"/>
  <c r="AB54" i="5" s="1"/>
  <c r="C55" i="5"/>
  <c r="AB55" i="5" s="1"/>
  <c r="C56" i="5"/>
  <c r="AB56" i="5" s="1"/>
  <c r="C57" i="5"/>
  <c r="AB57" i="5" s="1"/>
  <c r="C58" i="5"/>
  <c r="AD58" i="5" s="1"/>
  <c r="C59" i="5"/>
  <c r="C60" i="5"/>
  <c r="AB60" i="5" s="1"/>
  <c r="C61" i="5"/>
  <c r="AB61" i="5" s="1"/>
  <c r="C62" i="5"/>
  <c r="AB62" i="5" s="1"/>
  <c r="C63" i="5"/>
  <c r="AD63" i="5" s="1"/>
  <c r="C64" i="5"/>
  <c r="AB64" i="5" s="1"/>
  <c r="C65" i="5"/>
  <c r="AB65" i="5" s="1"/>
  <c r="C66" i="5"/>
  <c r="AB66" i="5" s="1"/>
  <c r="C67" i="5"/>
  <c r="C68" i="5"/>
  <c r="AB68" i="5" s="1"/>
  <c r="C69" i="5"/>
  <c r="AB69" i="5" s="1"/>
  <c r="C70" i="5"/>
  <c r="AD70" i="5" s="1"/>
  <c r="C71" i="5"/>
  <c r="AB71" i="5" s="1"/>
  <c r="C72" i="5"/>
  <c r="AB72" i="5" s="1"/>
  <c r="C73" i="5"/>
  <c r="AB73" i="5" s="1"/>
  <c r="C74" i="5"/>
  <c r="AD74" i="5" s="1"/>
  <c r="C75" i="5"/>
  <c r="AD75" i="5" s="1"/>
  <c r="C76" i="5"/>
  <c r="AD76" i="5" s="1"/>
  <c r="C77" i="5"/>
  <c r="AD77" i="5" s="1"/>
  <c r="C78" i="5"/>
  <c r="AD78" i="5" s="1"/>
  <c r="C79" i="5"/>
  <c r="AD79" i="5" s="1"/>
  <c r="C80" i="5"/>
  <c r="AB80" i="5" s="1"/>
  <c r="C81" i="5"/>
  <c r="AB81" i="5" s="1"/>
  <c r="C82" i="5"/>
  <c r="AB82" i="5" s="1"/>
  <c r="C83" i="5"/>
  <c r="AD83" i="5" s="1"/>
  <c r="C84" i="5"/>
  <c r="AB84" i="5" s="1"/>
  <c r="C85" i="5"/>
  <c r="AB85" i="5" s="1"/>
  <c r="C86" i="5"/>
  <c r="AB86" i="5" s="1"/>
  <c r="C87" i="5"/>
  <c r="AB87" i="5" s="1"/>
  <c r="C88" i="5"/>
  <c r="AB88" i="5" s="1"/>
  <c r="C89" i="5"/>
  <c r="AB89" i="5" s="1"/>
  <c r="C90" i="5"/>
  <c r="AB90" i="5" s="1"/>
  <c r="C91" i="5"/>
  <c r="AD91" i="5" s="1"/>
  <c r="C92" i="5"/>
  <c r="AB92" i="5" s="1"/>
  <c r="C93" i="5"/>
  <c r="AB93" i="5" s="1"/>
  <c r="C94" i="5"/>
  <c r="AD94" i="5" s="1"/>
  <c r="C95" i="5"/>
  <c r="AB95" i="5" s="1"/>
  <c r="C96" i="5"/>
  <c r="AB96" i="5" s="1"/>
  <c r="C97" i="5"/>
  <c r="AB97" i="5" s="1"/>
  <c r="C98" i="5"/>
  <c r="AB98" i="5" s="1"/>
  <c r="C99" i="5"/>
  <c r="AB99" i="5" s="1"/>
  <c r="C100" i="5"/>
  <c r="AB100" i="5" s="1"/>
  <c r="C101" i="5"/>
  <c r="AB101" i="5" s="1"/>
  <c r="C102" i="5"/>
  <c r="AB102" i="5" s="1"/>
  <c r="C103" i="5"/>
  <c r="AB103" i="5" s="1"/>
  <c r="C104" i="5"/>
  <c r="AB104" i="5" s="1"/>
  <c r="C105" i="5"/>
  <c r="AB105" i="5" s="1"/>
  <c r="C106" i="5"/>
  <c r="AB106" i="5" s="1"/>
  <c r="C107" i="5"/>
  <c r="AB107" i="5" s="1"/>
  <c r="C108" i="5"/>
  <c r="AB108" i="5" s="1"/>
  <c r="C109" i="5"/>
  <c r="AB109" i="5" s="1"/>
  <c r="C110" i="5"/>
  <c r="AB110" i="5" s="1"/>
  <c r="C111" i="5"/>
  <c r="AB111" i="5" s="1"/>
  <c r="C112" i="5"/>
  <c r="AB112" i="5" s="1"/>
  <c r="C113" i="5"/>
  <c r="AB113" i="5" s="1"/>
  <c r="C114" i="5"/>
  <c r="AB114" i="5" s="1"/>
  <c r="C115" i="5"/>
  <c r="AB115" i="5" s="1"/>
  <c r="C116" i="5"/>
  <c r="AB116" i="5" s="1"/>
  <c r="C117" i="5"/>
  <c r="AB117" i="5" s="1"/>
  <c r="C118" i="5"/>
  <c r="AB118" i="5" s="1"/>
  <c r="C119" i="5"/>
  <c r="AB119" i="5" s="1"/>
  <c r="C120" i="5"/>
  <c r="AD120" i="5" s="1"/>
  <c r="C121" i="5"/>
  <c r="AB121" i="5" s="1"/>
  <c r="C122" i="5"/>
  <c r="AB122" i="5" s="1"/>
  <c r="C123" i="5"/>
  <c r="AB123" i="5" s="1"/>
  <c r="C124" i="5"/>
  <c r="AB124" i="5" s="1"/>
  <c r="C125" i="5"/>
  <c r="AB125" i="5" s="1"/>
  <c r="C126" i="5"/>
  <c r="AB126" i="5" s="1"/>
  <c r="C127" i="5"/>
  <c r="AB127" i="5" s="1"/>
  <c r="C128" i="5"/>
  <c r="AB128" i="5" s="1"/>
  <c r="C129" i="5"/>
  <c r="AB129" i="5" s="1"/>
  <c r="C130" i="5"/>
  <c r="C131" i="5"/>
  <c r="AB131" i="5" s="1"/>
  <c r="C132" i="5"/>
  <c r="AB132" i="5" s="1"/>
  <c r="C133" i="5"/>
  <c r="AB133" i="5" s="1"/>
  <c r="C134" i="5"/>
  <c r="AB134" i="5" s="1"/>
  <c r="C135" i="5"/>
  <c r="AB135" i="5" s="1"/>
  <c r="C136" i="5"/>
  <c r="AB136" i="5" s="1"/>
  <c r="C137" i="5"/>
  <c r="AB137" i="5" s="1"/>
  <c r="C138" i="5"/>
  <c r="AD138" i="5" s="1"/>
  <c r="C139" i="5"/>
  <c r="AD139" i="5" s="1"/>
  <c r="C140" i="5"/>
  <c r="AB140" i="5" s="1"/>
  <c r="C141" i="5"/>
  <c r="AB141" i="5" s="1"/>
  <c r="C142" i="5"/>
  <c r="AB142" i="5" s="1"/>
  <c r="C143" i="5"/>
  <c r="AB143" i="5" s="1"/>
  <c r="C144" i="5"/>
  <c r="AB144" i="5" s="1"/>
  <c r="C145" i="5"/>
  <c r="AB145" i="5" s="1"/>
  <c r="C146" i="5"/>
  <c r="C147" i="5"/>
  <c r="AB147" i="5" s="1"/>
  <c r="C148" i="5"/>
  <c r="AB148" i="5" s="1"/>
  <c r="C149" i="5"/>
  <c r="AB149" i="5" s="1"/>
  <c r="C150" i="5"/>
  <c r="AB150" i="5" s="1"/>
  <c r="C151" i="5"/>
  <c r="AB151" i="5" s="1"/>
  <c r="C152" i="5"/>
  <c r="AB152" i="5" s="1"/>
  <c r="C153" i="5"/>
  <c r="AB153" i="5" s="1"/>
  <c r="C154" i="5"/>
  <c r="AB154" i="5" s="1"/>
  <c r="C155" i="5"/>
  <c r="AB155" i="5" s="1"/>
  <c r="C156" i="5"/>
  <c r="AB156" i="5" s="1"/>
  <c r="C157" i="5"/>
  <c r="AB157" i="5" s="1"/>
  <c r="C158" i="5"/>
  <c r="AB158" i="5" s="1"/>
  <c r="C159" i="5"/>
  <c r="AD159" i="5" s="1"/>
  <c r="C160" i="5"/>
  <c r="AB160" i="5" s="1"/>
  <c r="C161" i="5"/>
  <c r="AB161" i="5" s="1"/>
  <c r="C162" i="5"/>
  <c r="C163" i="5"/>
  <c r="AB163" i="5" s="1"/>
  <c r="C164" i="5"/>
  <c r="AB164" i="5" s="1"/>
  <c r="C165" i="5"/>
  <c r="AB165" i="5" s="1"/>
  <c r="C166" i="5"/>
  <c r="AB166" i="5" s="1"/>
  <c r="C167" i="5"/>
  <c r="AB167" i="5" s="1"/>
  <c r="C168" i="5"/>
  <c r="AB168" i="5" s="1"/>
  <c r="C169" i="5"/>
  <c r="AB169" i="5" s="1"/>
  <c r="C170" i="5"/>
  <c r="C171" i="5"/>
  <c r="AD171" i="5" s="1"/>
  <c r="C172" i="5"/>
  <c r="AD172" i="5" s="1"/>
  <c r="C173" i="5"/>
  <c r="AD173" i="5" s="1"/>
  <c r="C174" i="5"/>
  <c r="AD174" i="5" s="1"/>
  <c r="C175" i="5"/>
  <c r="AB175" i="5" s="1"/>
  <c r="C176" i="5"/>
  <c r="AB176" i="5" s="1"/>
  <c r="C177" i="5"/>
  <c r="AB177" i="5" s="1"/>
  <c r="C178" i="5"/>
  <c r="AB178" i="5" s="1"/>
  <c r="C179" i="5"/>
  <c r="AB179" i="5" s="1"/>
  <c r="C180" i="5"/>
  <c r="AD180" i="5" s="1"/>
  <c r="C181" i="5"/>
  <c r="AB181" i="5" s="1"/>
  <c r="C182" i="5"/>
  <c r="AB182" i="5" s="1"/>
  <c r="C183" i="5"/>
  <c r="AB183" i="5" s="1"/>
  <c r="C184" i="5"/>
  <c r="AB184" i="5" s="1"/>
  <c r="C185" i="5"/>
  <c r="AB185" i="5" s="1"/>
  <c r="C186" i="5"/>
  <c r="AB186" i="5" s="1"/>
  <c r="C187" i="5"/>
  <c r="AB187" i="5" s="1"/>
  <c r="C188" i="5"/>
  <c r="AD188" i="5" s="1"/>
  <c r="C189" i="5"/>
  <c r="AB189" i="5" s="1"/>
  <c r="C190" i="5"/>
  <c r="AB190" i="5" s="1"/>
  <c r="C191" i="5"/>
  <c r="AD191" i="5" s="1"/>
  <c r="C192" i="5"/>
  <c r="AB192" i="5" s="1"/>
  <c r="C193" i="5"/>
  <c r="AB193" i="5" s="1"/>
  <c r="C194" i="5"/>
  <c r="C195" i="5"/>
  <c r="AB195" i="5" s="1"/>
  <c r="C196" i="5"/>
  <c r="AB196" i="5" s="1"/>
  <c r="C197" i="5"/>
  <c r="AB197" i="5" s="1"/>
  <c r="C198" i="5"/>
  <c r="AB198" i="5" s="1"/>
  <c r="C199" i="5"/>
  <c r="AB199" i="5" s="1"/>
  <c r="C200" i="5"/>
  <c r="AB200" i="5" s="1"/>
  <c r="C201" i="5"/>
  <c r="AB201" i="5" s="1"/>
  <c r="C202" i="5"/>
  <c r="AD202" i="5" s="1"/>
  <c r="C203" i="5"/>
  <c r="AB203" i="5" s="1"/>
  <c r="C204" i="5"/>
  <c r="AB204" i="5" s="1"/>
  <c r="C205" i="5"/>
  <c r="AB205" i="5" s="1"/>
  <c r="C206" i="5"/>
  <c r="AB206" i="5" s="1"/>
  <c r="C207" i="5"/>
  <c r="C208" i="5"/>
  <c r="C209" i="5"/>
  <c r="C210" i="5"/>
  <c r="V210" i="5" s="1"/>
  <c r="C211" i="5"/>
  <c r="C212" i="5"/>
  <c r="C213" i="5"/>
  <c r="C214" i="5"/>
  <c r="C215" i="5"/>
  <c r="AD215" i="5" s="1"/>
  <c r="C216" i="5"/>
  <c r="C217" i="5"/>
  <c r="C218" i="5"/>
  <c r="C219" i="5"/>
  <c r="C220" i="5"/>
  <c r="C221" i="5"/>
  <c r="C222" i="5"/>
  <c r="C223" i="5"/>
  <c r="C224" i="5"/>
  <c r="C225" i="5"/>
  <c r="C226" i="5"/>
  <c r="AD226" i="5" s="1"/>
  <c r="C227" i="5"/>
  <c r="C228" i="5"/>
  <c r="C229" i="5"/>
  <c r="C230" i="5"/>
  <c r="C231" i="5"/>
  <c r="C232" i="5"/>
  <c r="C233" i="5"/>
  <c r="C234" i="5"/>
  <c r="C235" i="5"/>
  <c r="AD235" i="5" s="1"/>
  <c r="C236" i="5"/>
  <c r="C237" i="5"/>
  <c r="C238" i="5"/>
  <c r="C239" i="5"/>
  <c r="C240" i="5"/>
  <c r="C241" i="5"/>
  <c r="C242" i="5"/>
  <c r="C243" i="5"/>
  <c r="C244" i="5"/>
  <c r="V244" i="5" s="1"/>
  <c r="C245" i="5"/>
  <c r="C246" i="5"/>
  <c r="C247" i="5"/>
  <c r="AD247" i="5" s="1"/>
  <c r="C248" i="5"/>
  <c r="C249" i="5"/>
  <c r="C250" i="5"/>
  <c r="V250" i="5" s="1"/>
  <c r="C251" i="5"/>
  <c r="C252" i="5"/>
  <c r="C253" i="5"/>
  <c r="C254" i="5"/>
  <c r="C255" i="5"/>
  <c r="C256" i="5"/>
  <c r="C257" i="5"/>
  <c r="C258" i="5"/>
  <c r="AD258" i="5" s="1"/>
  <c r="C259" i="5"/>
  <c r="C260" i="5"/>
  <c r="C261" i="5"/>
  <c r="C262" i="5"/>
  <c r="C263" i="5"/>
  <c r="C264" i="5"/>
  <c r="C265" i="5"/>
  <c r="C266" i="5"/>
  <c r="AD266" i="5" s="1"/>
  <c r="C267" i="5"/>
  <c r="C268" i="5"/>
  <c r="C269" i="5"/>
  <c r="V269" i="5" s="1"/>
  <c r="AD269" i="5"/>
  <c r="C270" i="5"/>
  <c r="AD270" i="5" s="1"/>
  <c r="C271" i="5"/>
  <c r="C272" i="5"/>
  <c r="C273" i="5"/>
  <c r="C274" i="5"/>
  <c r="C275" i="5"/>
  <c r="C276" i="5"/>
  <c r="C277" i="5"/>
  <c r="C278" i="5"/>
  <c r="C279" i="5"/>
  <c r="AD279" i="5" s="1"/>
  <c r="C280" i="5"/>
  <c r="C281" i="5"/>
  <c r="AD281" i="5" s="1"/>
  <c r="C282" i="5"/>
  <c r="C283" i="5"/>
  <c r="C284" i="5"/>
  <c r="C285" i="5"/>
  <c r="C286" i="5"/>
  <c r="C287" i="5"/>
  <c r="C288" i="5"/>
  <c r="C289" i="5"/>
  <c r="C290" i="5"/>
  <c r="AD290" i="5" s="1"/>
  <c r="C291" i="5"/>
  <c r="C292" i="5"/>
  <c r="C293" i="5"/>
  <c r="C294" i="5"/>
  <c r="C295" i="5"/>
  <c r="C296" i="5"/>
  <c r="C297" i="5"/>
  <c r="C298" i="5"/>
  <c r="C299" i="5"/>
  <c r="C300" i="5"/>
  <c r="AD300" i="5" s="1"/>
  <c r="C301" i="5"/>
  <c r="V301" i="5" s="1"/>
  <c r="C302" i="5"/>
  <c r="C303" i="5"/>
  <c r="C304" i="5"/>
  <c r="C305" i="5"/>
  <c r="C306" i="5"/>
  <c r="C307" i="5"/>
  <c r="V307" i="5" s="1"/>
  <c r="C308" i="5"/>
  <c r="C309" i="5"/>
  <c r="C310" i="5"/>
  <c r="C311" i="5"/>
  <c r="AD311" i="5" s="1"/>
  <c r="C312" i="5"/>
  <c r="C313" i="5"/>
  <c r="C314" i="5"/>
  <c r="C315" i="5"/>
  <c r="C316" i="5"/>
  <c r="C317" i="5"/>
  <c r="C318" i="5"/>
  <c r="V318" i="5" s="1"/>
  <c r="C319" i="5"/>
  <c r="AD319" i="5" s="1"/>
  <c r="C320" i="5"/>
  <c r="AD320" i="5" s="1"/>
  <c r="C321" i="5"/>
  <c r="V321" i="5" s="1"/>
  <c r="C322" i="5"/>
  <c r="AD322" i="5" s="1"/>
  <c r="C323" i="5"/>
  <c r="C324" i="5"/>
  <c r="C325" i="5"/>
  <c r="C326" i="5"/>
  <c r="AD326" i="5" s="1"/>
  <c r="C327" i="5"/>
  <c r="C328" i="5"/>
  <c r="C329" i="5"/>
  <c r="C330" i="5"/>
  <c r="AD330" i="5" s="1"/>
  <c r="C331" i="5"/>
  <c r="C332" i="5"/>
  <c r="C333" i="5"/>
  <c r="C334" i="5"/>
  <c r="C335" i="5"/>
  <c r="C336" i="5"/>
  <c r="C337" i="5"/>
  <c r="C338" i="5"/>
  <c r="AD338" i="5" s="1"/>
  <c r="C339" i="5"/>
  <c r="C340" i="5"/>
  <c r="C341" i="5"/>
  <c r="C342" i="5"/>
  <c r="C343" i="5"/>
  <c r="C344" i="5"/>
  <c r="C345" i="5"/>
  <c r="AD345" i="5" s="1"/>
  <c r="C346" i="5"/>
  <c r="AD346" i="5" s="1"/>
  <c r="C347" i="5"/>
  <c r="AD347" i="5" s="1"/>
  <c r="C348" i="5"/>
  <c r="C349" i="5"/>
  <c r="V349" i="5" s="1"/>
  <c r="C350" i="5"/>
  <c r="C351" i="5"/>
  <c r="C352" i="5"/>
  <c r="C353" i="5"/>
  <c r="C354" i="5"/>
  <c r="C355" i="5"/>
  <c r="C356" i="5"/>
  <c r="C357" i="5"/>
  <c r="C358" i="5"/>
  <c r="C359" i="5"/>
  <c r="AD359" i="5" s="1"/>
  <c r="C360" i="5"/>
  <c r="C361" i="5"/>
  <c r="C362" i="5"/>
  <c r="C363" i="5"/>
  <c r="C364" i="5"/>
  <c r="C365" i="5"/>
  <c r="C366" i="5"/>
  <c r="C367" i="5"/>
  <c r="C368" i="5"/>
  <c r="C369" i="5"/>
  <c r="C370" i="5"/>
  <c r="C371" i="5"/>
  <c r="C372" i="5"/>
  <c r="C373" i="5"/>
  <c r="C374" i="5"/>
  <c r="C375" i="5"/>
  <c r="C376" i="5"/>
  <c r="C377" i="5"/>
  <c r="C378" i="5"/>
  <c r="C379" i="5"/>
  <c r="C380" i="5"/>
  <c r="C381" i="5"/>
  <c r="AD381" i="5" s="1"/>
  <c r="C382" i="5"/>
  <c r="C383" i="5"/>
  <c r="V383" i="5" s="1"/>
  <c r="C384" i="5"/>
  <c r="C385" i="5"/>
  <c r="C386" i="5"/>
  <c r="AD386" i="5" s="1"/>
  <c r="C387" i="5"/>
  <c r="C388" i="5"/>
  <c r="C389" i="5"/>
  <c r="AD389" i="5" s="1"/>
  <c r="C390" i="5"/>
  <c r="C391" i="5"/>
  <c r="AD391" i="5" s="1"/>
  <c r="C392" i="5"/>
  <c r="C393" i="5"/>
  <c r="C394" i="5"/>
  <c r="AD394" i="5" s="1"/>
  <c r="C395" i="5"/>
  <c r="C396" i="5"/>
  <c r="C397" i="5"/>
  <c r="C398" i="5"/>
  <c r="C399" i="5"/>
  <c r="C400" i="5"/>
  <c r="C401" i="5"/>
  <c r="C402" i="5"/>
  <c r="V402" i="5" s="1"/>
  <c r="C403" i="5"/>
  <c r="C404" i="5"/>
  <c r="C405" i="5"/>
  <c r="C406" i="5"/>
  <c r="C407" i="5"/>
  <c r="C408" i="5"/>
  <c r="V408" i="5" s="1"/>
  <c r="C409" i="5"/>
  <c r="C410" i="5"/>
  <c r="C411" i="5"/>
  <c r="C412" i="5"/>
  <c r="C413" i="5"/>
  <c r="C414" i="5"/>
  <c r="C415" i="5"/>
  <c r="C416" i="5"/>
  <c r="C417" i="5"/>
  <c r="C418" i="5"/>
  <c r="AD418" i="5" s="1"/>
  <c r="C419" i="5"/>
  <c r="C420" i="5"/>
  <c r="C421" i="5"/>
  <c r="C422" i="5"/>
  <c r="C423" i="5"/>
  <c r="C424" i="5"/>
  <c r="C425" i="5"/>
  <c r="C426" i="5"/>
  <c r="C427" i="5"/>
  <c r="AD427" i="5" s="1"/>
  <c r="C428" i="5"/>
  <c r="C429" i="5"/>
  <c r="C430" i="5"/>
  <c r="C431" i="5"/>
  <c r="AD431" i="5" s="1"/>
  <c r="C432" i="5"/>
  <c r="C433" i="5"/>
  <c r="C434" i="5"/>
  <c r="C435" i="5"/>
  <c r="C436" i="5"/>
  <c r="C437" i="5"/>
  <c r="C438" i="5"/>
  <c r="C439" i="5"/>
  <c r="C440" i="5"/>
  <c r="C441" i="5"/>
  <c r="C442" i="5"/>
  <c r="AD442" i="5" s="1"/>
  <c r="C443" i="5"/>
  <c r="C444" i="5"/>
  <c r="C445" i="5"/>
  <c r="C446" i="5"/>
  <c r="C447" i="5"/>
  <c r="C448" i="5"/>
  <c r="C449" i="5"/>
  <c r="C450" i="5"/>
  <c r="C451" i="5"/>
  <c r="C452" i="5"/>
  <c r="C453" i="5"/>
  <c r="C454" i="5"/>
  <c r="C455" i="5"/>
  <c r="C456" i="5"/>
  <c r="C457" i="5"/>
  <c r="C458" i="5"/>
  <c r="AD458" i="5" s="1"/>
  <c r="C459" i="5"/>
  <c r="C460" i="5"/>
  <c r="C461" i="5"/>
  <c r="C462" i="5"/>
  <c r="C463" i="5"/>
  <c r="AD463" i="5" s="1"/>
  <c r="C464" i="5"/>
  <c r="C465" i="5"/>
  <c r="C466" i="5"/>
  <c r="C467" i="5"/>
  <c r="C468" i="5"/>
  <c r="C469" i="5"/>
  <c r="V469" i="5" s="1"/>
  <c r="C470" i="5"/>
  <c r="C471" i="5"/>
  <c r="C472" i="5"/>
  <c r="C473" i="5"/>
  <c r="C474" i="5"/>
  <c r="AD474" i="5" s="1"/>
  <c r="C475" i="5"/>
  <c r="C476" i="5"/>
  <c r="C477" i="5"/>
  <c r="C478" i="5"/>
  <c r="C479" i="5"/>
  <c r="AD479" i="5" s="1"/>
  <c r="C480" i="5"/>
  <c r="C481" i="5"/>
  <c r="V481" i="5" s="1"/>
  <c r="C482" i="5"/>
  <c r="AD482" i="5" s="1"/>
  <c r="C483" i="5"/>
  <c r="C484" i="5"/>
  <c r="C485" i="5"/>
  <c r="C486" i="5"/>
  <c r="C487" i="5"/>
  <c r="C488" i="5"/>
  <c r="C489" i="5"/>
  <c r="C490" i="5"/>
  <c r="C491" i="5"/>
  <c r="C492" i="5"/>
  <c r="AD492" i="5" s="1"/>
  <c r="C493" i="5"/>
  <c r="C494" i="5"/>
  <c r="C495" i="5"/>
  <c r="AD495" i="5" s="1"/>
  <c r="C496" i="5"/>
  <c r="C497" i="5"/>
  <c r="C498" i="5"/>
  <c r="AD498" i="5" s="1"/>
  <c r="C499" i="5"/>
  <c r="C500" i="5"/>
  <c r="C501" i="5"/>
  <c r="C502" i="5"/>
  <c r="C503" i="5"/>
  <c r="C504" i="5"/>
  <c r="C505" i="5"/>
  <c r="C506" i="5"/>
  <c r="C507" i="5"/>
  <c r="V507" i="5" s="1"/>
  <c r="C508" i="5"/>
  <c r="C509" i="5"/>
  <c r="C510" i="5"/>
  <c r="C511" i="5"/>
  <c r="C512" i="5"/>
  <c r="C513" i="5"/>
  <c r="C514" i="5"/>
  <c r="AD514" i="5" s="1"/>
  <c r="C515" i="5"/>
  <c r="C516" i="5"/>
  <c r="C517" i="5"/>
  <c r="C518" i="5"/>
  <c r="C519" i="5"/>
  <c r="C520" i="5"/>
  <c r="V520" i="5" s="1"/>
  <c r="C521" i="5"/>
  <c r="C522" i="5"/>
  <c r="AD522" i="5" s="1"/>
  <c r="C523" i="5"/>
  <c r="C524" i="5"/>
  <c r="C525" i="5"/>
  <c r="C526" i="5"/>
  <c r="C527" i="5"/>
  <c r="V527" i="5" s="1"/>
  <c r="C528" i="5"/>
  <c r="C529" i="5"/>
  <c r="C530" i="5"/>
  <c r="C531" i="5"/>
  <c r="C532" i="5"/>
  <c r="C533" i="5"/>
  <c r="C534" i="5"/>
  <c r="C535" i="5"/>
  <c r="C536" i="5"/>
  <c r="C537" i="5"/>
  <c r="C538" i="5"/>
  <c r="AD538" i="5" s="1"/>
  <c r="C539" i="5"/>
  <c r="C540" i="5"/>
  <c r="C541" i="5"/>
  <c r="C542" i="5"/>
  <c r="V542" i="5" s="1"/>
  <c r="C543" i="5"/>
  <c r="C544" i="5"/>
  <c r="C545" i="5"/>
  <c r="C546" i="5"/>
  <c r="C547" i="5"/>
  <c r="C548" i="5"/>
  <c r="C549" i="5"/>
  <c r="C550" i="5"/>
  <c r="C551" i="5"/>
  <c r="AD551" i="5" s="1"/>
  <c r="C552" i="5"/>
  <c r="C553" i="5"/>
  <c r="C554" i="5"/>
  <c r="AD554" i="5" s="1"/>
  <c r="C555" i="5"/>
  <c r="C556" i="5"/>
  <c r="C557" i="5"/>
  <c r="C558" i="5"/>
  <c r="C559" i="5"/>
  <c r="C560" i="5"/>
  <c r="C561" i="5"/>
  <c r="C562" i="5"/>
  <c r="C563" i="5"/>
  <c r="C564" i="5"/>
  <c r="C565" i="5"/>
  <c r="C566" i="5"/>
  <c r="C567" i="5"/>
  <c r="C568" i="5"/>
  <c r="C569" i="5"/>
  <c r="C570" i="5"/>
  <c r="C571" i="5"/>
  <c r="C572" i="5"/>
  <c r="C573" i="5"/>
  <c r="C574" i="5"/>
  <c r="C575" i="5"/>
  <c r="C576" i="5"/>
  <c r="C577" i="5"/>
  <c r="C578" i="5"/>
  <c r="AD578" i="5" s="1"/>
  <c r="C579" i="5"/>
  <c r="C580" i="5"/>
  <c r="C581" i="5"/>
  <c r="C582" i="5"/>
  <c r="C583" i="5"/>
  <c r="C584" i="5"/>
  <c r="C585" i="5"/>
  <c r="C586" i="5"/>
  <c r="AD586" i="5" s="1"/>
  <c r="C587" i="5"/>
  <c r="C588" i="5"/>
  <c r="C589" i="5"/>
  <c r="C590" i="5"/>
  <c r="C591" i="5"/>
  <c r="C592" i="5"/>
  <c r="C593" i="5"/>
  <c r="AD593" i="5" s="1"/>
  <c r="C594" i="5"/>
  <c r="AD594" i="5" s="1"/>
  <c r="C595" i="5"/>
  <c r="AD595" i="5" s="1"/>
  <c r="C596" i="5"/>
  <c r="AD596" i="5" s="1"/>
  <c r="C597" i="5"/>
  <c r="AD597" i="5" s="1"/>
  <c r="C598" i="5"/>
  <c r="AD598" i="5" s="1"/>
  <c r="C599" i="5"/>
  <c r="AD599" i="5" s="1"/>
  <c r="C600" i="5"/>
  <c r="AD600" i="5" s="1"/>
  <c r="C601" i="5"/>
  <c r="AD601" i="5" s="1"/>
  <c r="C602" i="5"/>
  <c r="AD602" i="5" s="1"/>
  <c r="C603" i="5"/>
  <c r="AD603" i="5" s="1"/>
  <c r="C604" i="5"/>
  <c r="AD604" i="5" s="1"/>
  <c r="C605" i="5"/>
  <c r="AD605" i="5" s="1"/>
  <c r="C606" i="5"/>
  <c r="AD606" i="5" s="1"/>
  <c r="C607" i="5"/>
  <c r="AD607" i="5" s="1"/>
  <c r="C608" i="5"/>
  <c r="AD608" i="5" s="1"/>
  <c r="C609" i="5"/>
  <c r="AD609" i="5" s="1"/>
  <c r="C610" i="5"/>
  <c r="AD610" i="5" s="1"/>
  <c r="C611" i="5"/>
  <c r="AD611" i="5" s="1"/>
  <c r="C612" i="5"/>
  <c r="AD612" i="5" s="1"/>
  <c r="C613" i="5"/>
  <c r="AD613" i="5" s="1"/>
  <c r="C614" i="5"/>
  <c r="AD614" i="5" s="1"/>
  <c r="C615" i="5"/>
  <c r="AD615" i="5" s="1"/>
  <c r="C616" i="5"/>
  <c r="AD616" i="5" s="1"/>
  <c r="C617" i="5"/>
  <c r="AD617" i="5" s="1"/>
  <c r="C618" i="5"/>
  <c r="AD618" i="5" s="1"/>
  <c r="C619" i="5"/>
  <c r="AD619" i="5" s="1"/>
  <c r="C620" i="5"/>
  <c r="AD620" i="5" s="1"/>
  <c r="C621" i="5"/>
  <c r="AD621" i="5" s="1"/>
  <c r="C622" i="5"/>
  <c r="AD622" i="5" s="1"/>
  <c r="C623" i="5"/>
  <c r="AD623" i="5" s="1"/>
  <c r="C624" i="5"/>
  <c r="AD624" i="5" s="1"/>
  <c r="C625" i="5"/>
  <c r="AD625" i="5" s="1"/>
  <c r="C626" i="5"/>
  <c r="C627" i="5"/>
  <c r="AD627" i="5" s="1"/>
  <c r="C628" i="5"/>
  <c r="AD628" i="5" s="1"/>
  <c r="C629" i="5"/>
  <c r="AD629" i="5" s="1"/>
  <c r="C630" i="5"/>
  <c r="AD630" i="5" s="1"/>
  <c r="C631" i="5"/>
  <c r="AD631" i="5" s="1"/>
  <c r="C632" i="5"/>
  <c r="AD632" i="5" s="1"/>
  <c r="C633" i="5"/>
  <c r="AD633" i="5" s="1"/>
  <c r="C634" i="5"/>
  <c r="AD634" i="5" s="1"/>
  <c r="C635" i="5"/>
  <c r="AD635" i="5" s="1"/>
  <c r="C636" i="5"/>
  <c r="AD636" i="5" s="1"/>
  <c r="C637" i="5"/>
  <c r="AD637" i="5" s="1"/>
  <c r="C638" i="5"/>
  <c r="AD638" i="5" s="1"/>
  <c r="C639" i="5"/>
  <c r="AD639" i="5" s="1"/>
  <c r="C640" i="5"/>
  <c r="AD640" i="5" s="1"/>
  <c r="C641" i="5"/>
  <c r="AD641" i="5" s="1"/>
  <c r="C642" i="5"/>
  <c r="AD642" i="5" s="1"/>
  <c r="C643" i="5"/>
  <c r="AD643" i="5" s="1"/>
  <c r="C644" i="5"/>
  <c r="AD644" i="5" s="1"/>
  <c r="C645" i="5"/>
  <c r="AD645" i="5" s="1"/>
  <c r="C646" i="5"/>
  <c r="AD646" i="5" s="1"/>
  <c r="C647" i="5"/>
  <c r="AD647" i="5" s="1"/>
  <c r="C648" i="5"/>
  <c r="AD648" i="5" s="1"/>
  <c r="C649" i="5"/>
  <c r="AD649" i="5" s="1"/>
  <c r="C650" i="5"/>
  <c r="AD650" i="5" s="1"/>
  <c r="C651" i="5"/>
  <c r="AD651" i="5" s="1"/>
  <c r="C652" i="5"/>
  <c r="AD652" i="5" s="1"/>
  <c r="C653" i="5"/>
  <c r="AD653" i="5" s="1"/>
  <c r="C654" i="5"/>
  <c r="AD654" i="5" s="1"/>
  <c r="C655" i="5"/>
  <c r="AD655" i="5" s="1"/>
  <c r="C656" i="5"/>
  <c r="AD656" i="5" s="1"/>
  <c r="C657" i="5"/>
  <c r="AD657" i="5" s="1"/>
  <c r="C658" i="5"/>
  <c r="AD658" i="5" s="1"/>
  <c r="C659" i="5"/>
  <c r="AD659" i="5" s="1"/>
  <c r="C660" i="5"/>
  <c r="AD660" i="5" s="1"/>
  <c r="C661" i="5"/>
  <c r="AD661" i="5" s="1"/>
  <c r="C662" i="5"/>
  <c r="AD662" i="5" s="1"/>
  <c r="C663" i="5"/>
  <c r="AB663" i="5" s="1"/>
  <c r="C664" i="5"/>
  <c r="AD664" i="5" s="1"/>
  <c r="C665" i="5"/>
  <c r="AD665" i="5" s="1"/>
  <c r="C666" i="5"/>
  <c r="C667" i="5"/>
  <c r="AD667" i="5" s="1"/>
  <c r="C668" i="5"/>
  <c r="AD668" i="5" s="1"/>
  <c r="C669" i="5"/>
  <c r="AD669" i="5" s="1"/>
  <c r="C670" i="5"/>
  <c r="AD670" i="5" s="1"/>
  <c r="C671" i="5"/>
  <c r="AD671" i="5" s="1"/>
  <c r="C672" i="5"/>
  <c r="AD672" i="5" s="1"/>
  <c r="C673" i="5"/>
  <c r="AD673" i="5" s="1"/>
  <c r="C674" i="5"/>
  <c r="AD674" i="5" s="1"/>
  <c r="C675" i="5"/>
  <c r="AD675" i="5" s="1"/>
  <c r="C676" i="5"/>
  <c r="AD676" i="5" s="1"/>
  <c r="C677" i="5"/>
  <c r="AD677" i="5" s="1"/>
  <c r="C678" i="5"/>
  <c r="AD678" i="5" s="1"/>
  <c r="C679" i="5"/>
  <c r="AD679" i="5" s="1"/>
  <c r="C680" i="5"/>
  <c r="AD680" i="5" s="1"/>
  <c r="C681" i="5"/>
  <c r="AD681" i="5" s="1"/>
  <c r="C682" i="5"/>
  <c r="AD682" i="5" s="1"/>
  <c r="C683" i="5"/>
  <c r="AD683" i="5" s="1"/>
  <c r="C684" i="5"/>
  <c r="AD684" i="5" s="1"/>
  <c r="C685" i="5"/>
  <c r="AD685" i="5" s="1"/>
  <c r="C686" i="5"/>
  <c r="AD686" i="5" s="1"/>
  <c r="C687" i="5"/>
  <c r="AD687" i="5" s="1"/>
  <c r="C688" i="5"/>
  <c r="AD688" i="5" s="1"/>
  <c r="C689" i="5"/>
  <c r="AD689" i="5" s="1"/>
  <c r="C690" i="5"/>
  <c r="AD690" i="5" s="1"/>
  <c r="C691" i="5"/>
  <c r="AD691" i="5" s="1"/>
  <c r="C692" i="5"/>
  <c r="AD692" i="5" s="1"/>
  <c r="C693" i="5"/>
  <c r="AD693" i="5" s="1"/>
  <c r="C694" i="5"/>
  <c r="AD694" i="5" s="1"/>
  <c r="C695" i="5"/>
  <c r="AD695" i="5" s="1"/>
  <c r="C696" i="5"/>
  <c r="AD696" i="5" s="1"/>
  <c r="C697" i="5"/>
  <c r="AD697" i="5" s="1"/>
  <c r="C698" i="5"/>
  <c r="AD698" i="5" s="1"/>
  <c r="C699" i="5"/>
  <c r="AD699" i="5" s="1"/>
  <c r="C700" i="5"/>
  <c r="AD700" i="5" s="1"/>
  <c r="C701" i="5"/>
  <c r="AD701" i="5" s="1"/>
  <c r="C702" i="5"/>
  <c r="AD702" i="5" s="1"/>
  <c r="C703" i="5"/>
  <c r="AD703" i="5" s="1"/>
  <c r="C704" i="5"/>
  <c r="AD704" i="5" s="1"/>
  <c r="C705" i="5"/>
  <c r="AD705" i="5" s="1"/>
  <c r="C706" i="5"/>
  <c r="AB706" i="5" s="1"/>
  <c r="C707" i="5"/>
  <c r="AD707" i="5" s="1"/>
  <c r="C708" i="5"/>
  <c r="AD708" i="5" s="1"/>
  <c r="C709" i="5"/>
  <c r="AD709" i="5" s="1"/>
  <c r="C710" i="5"/>
  <c r="AD710" i="5" s="1"/>
  <c r="C711" i="5"/>
  <c r="AD711" i="5" s="1"/>
  <c r="C712" i="5"/>
  <c r="AD712" i="5" s="1"/>
  <c r="C713" i="5"/>
  <c r="AD713" i="5" s="1"/>
  <c r="C714" i="5"/>
  <c r="AD714" i="5" s="1"/>
  <c r="C715" i="5"/>
  <c r="AD715" i="5" s="1"/>
  <c r="C716" i="5"/>
  <c r="AD716" i="5" s="1"/>
  <c r="C717" i="5"/>
  <c r="AD717" i="5" s="1"/>
  <c r="C718" i="5"/>
  <c r="AD718" i="5" s="1"/>
  <c r="C719" i="5"/>
  <c r="AD719" i="5" s="1"/>
  <c r="C720" i="5"/>
  <c r="AD720" i="5" s="1"/>
  <c r="C721" i="5"/>
  <c r="AD721" i="5" s="1"/>
  <c r="C722" i="5"/>
  <c r="AD722" i="5" s="1"/>
  <c r="C723" i="5"/>
  <c r="AD723" i="5" s="1"/>
  <c r="C724" i="5"/>
  <c r="AD724" i="5" s="1"/>
  <c r="C725" i="5"/>
  <c r="AD725" i="5" s="1"/>
  <c r="C726" i="5"/>
  <c r="AD726" i="5" s="1"/>
  <c r="C727" i="5"/>
  <c r="C728" i="5"/>
  <c r="AD728" i="5" s="1"/>
  <c r="C729" i="5"/>
  <c r="AD729" i="5" s="1"/>
  <c r="C730" i="5"/>
  <c r="AD730" i="5" s="1"/>
  <c r="C731" i="5"/>
  <c r="AD731" i="5" s="1"/>
  <c r="C732" i="5"/>
  <c r="AD732" i="5" s="1"/>
  <c r="C733" i="5"/>
  <c r="AD733" i="5" s="1"/>
  <c r="C734" i="5"/>
  <c r="AD734" i="5" s="1"/>
  <c r="C735" i="5"/>
  <c r="AD735" i="5" s="1"/>
  <c r="C736" i="5"/>
  <c r="AD736" i="5" s="1"/>
  <c r="C737" i="5"/>
  <c r="AD737" i="5" s="1"/>
  <c r="C738" i="5"/>
  <c r="AD738" i="5" s="1"/>
  <c r="C739" i="5"/>
  <c r="AD739" i="5" s="1"/>
  <c r="C740" i="5"/>
  <c r="AD740" i="5" s="1"/>
  <c r="C741" i="5"/>
  <c r="AD741" i="5" s="1"/>
  <c r="C742" i="5"/>
  <c r="AD742" i="5" s="1"/>
  <c r="C743" i="5"/>
  <c r="AD743" i="5" s="1"/>
  <c r="C744" i="5"/>
  <c r="AD744" i="5" s="1"/>
  <c r="C745" i="5"/>
  <c r="AD745" i="5" s="1"/>
  <c r="C746" i="5"/>
  <c r="AB746" i="5" s="1"/>
  <c r="C747" i="5"/>
  <c r="AD747" i="5" s="1"/>
  <c r="C748" i="5"/>
  <c r="AD748" i="5" s="1"/>
  <c r="C749" i="5"/>
  <c r="AD749" i="5" s="1"/>
  <c r="C750" i="5"/>
  <c r="AD750" i="5" s="1"/>
  <c r="C751" i="5"/>
  <c r="C752" i="5"/>
  <c r="AD752" i="5" s="1"/>
  <c r="C753" i="5"/>
  <c r="AD753" i="5" s="1"/>
  <c r="C754" i="5"/>
  <c r="AB754" i="5" s="1"/>
  <c r="C755" i="5"/>
  <c r="AD755" i="5" s="1"/>
  <c r="C756" i="5"/>
  <c r="AD756" i="5" s="1"/>
  <c r="C757" i="5"/>
  <c r="AD757" i="5" s="1"/>
  <c r="C758" i="5"/>
  <c r="AD758" i="5" s="1"/>
  <c r="C759" i="5"/>
  <c r="AD759" i="5" s="1"/>
  <c r="C760" i="5"/>
  <c r="AD760" i="5" s="1"/>
  <c r="C761" i="5"/>
  <c r="AD761" i="5" s="1"/>
  <c r="C762" i="5"/>
  <c r="AD762" i="5" s="1"/>
  <c r="C763" i="5"/>
  <c r="AD763" i="5" s="1"/>
  <c r="C764" i="5"/>
  <c r="AD764" i="5" s="1"/>
  <c r="C765" i="5"/>
  <c r="AD765" i="5" s="1"/>
  <c r="C766" i="5"/>
  <c r="AD766" i="5" s="1"/>
  <c r="C767" i="5"/>
  <c r="AD767" i="5" s="1"/>
  <c r="C768" i="5"/>
  <c r="AD768" i="5" s="1"/>
  <c r="C769" i="5"/>
  <c r="AD769" i="5" s="1"/>
  <c r="C770" i="5"/>
  <c r="AD770" i="5" s="1"/>
  <c r="C771" i="5"/>
  <c r="AD771" i="5" s="1"/>
  <c r="C772" i="5"/>
  <c r="AD772" i="5" s="1"/>
  <c r="C773" i="5"/>
  <c r="AD773" i="5" s="1"/>
  <c r="C774" i="5"/>
  <c r="AD774" i="5" s="1"/>
  <c r="C775" i="5"/>
  <c r="AD775" i="5" s="1"/>
  <c r="C776" i="5"/>
  <c r="AD776" i="5" s="1"/>
  <c r="C777" i="5"/>
  <c r="AD777" i="5" s="1"/>
  <c r="C778" i="5"/>
  <c r="AD778" i="5" s="1"/>
  <c r="C779" i="5"/>
  <c r="AD779" i="5" s="1"/>
  <c r="C780" i="5"/>
  <c r="AD780" i="5" s="1"/>
  <c r="C781" i="5"/>
  <c r="AD781" i="5" s="1"/>
  <c r="C782" i="5"/>
  <c r="AD782" i="5" s="1"/>
  <c r="C783" i="5"/>
  <c r="AD783" i="5" s="1"/>
  <c r="C784" i="5"/>
  <c r="AD784" i="5" s="1"/>
  <c r="C785" i="5"/>
  <c r="AD785" i="5" s="1"/>
  <c r="C786" i="5"/>
  <c r="AD786" i="5" s="1"/>
  <c r="C787" i="5"/>
  <c r="AD787" i="5" s="1"/>
  <c r="C788" i="5"/>
  <c r="AD788" i="5" s="1"/>
  <c r="C789" i="5"/>
  <c r="AD789" i="5" s="1"/>
  <c r="C790" i="5"/>
  <c r="AD790" i="5" s="1"/>
  <c r="C791" i="5"/>
  <c r="AD791" i="5" s="1"/>
  <c r="C792" i="5"/>
  <c r="AD792" i="5" s="1"/>
  <c r="C793" i="5"/>
  <c r="AD793" i="5" s="1"/>
  <c r="C794" i="5"/>
  <c r="AD794" i="5" s="1"/>
  <c r="C795" i="5"/>
  <c r="AD795" i="5" s="1"/>
  <c r="C796" i="5"/>
  <c r="AD796" i="5" s="1"/>
  <c r="C797" i="5"/>
  <c r="AD797" i="5" s="1"/>
  <c r="C798" i="5"/>
  <c r="AD798" i="5" s="1"/>
  <c r="C799" i="5"/>
  <c r="AD799" i="5" s="1"/>
  <c r="C800" i="5"/>
  <c r="AD800" i="5" s="1"/>
  <c r="C801" i="5"/>
  <c r="AD801" i="5" s="1"/>
  <c r="C802" i="5"/>
  <c r="C803" i="5"/>
  <c r="AD803" i="5" s="1"/>
  <c r="C804" i="5"/>
  <c r="AD804" i="5" s="1"/>
  <c r="C805" i="5"/>
  <c r="AD805" i="5" s="1"/>
  <c r="C806" i="5"/>
  <c r="AD806" i="5" s="1"/>
  <c r="C807" i="5"/>
  <c r="C808" i="5"/>
  <c r="AD808" i="5" s="1"/>
  <c r="C809" i="5"/>
  <c r="AD809" i="5" s="1"/>
  <c r="C810" i="5"/>
  <c r="AD810" i="5" s="1"/>
  <c r="C811" i="5"/>
  <c r="AD811" i="5" s="1"/>
  <c r="C812" i="5"/>
  <c r="AD812" i="5" s="1"/>
  <c r="C813" i="5"/>
  <c r="AD813" i="5" s="1"/>
  <c r="C814" i="5"/>
  <c r="AD814" i="5" s="1"/>
  <c r="C815" i="5"/>
  <c r="AD815" i="5" s="1"/>
  <c r="C816" i="5"/>
  <c r="AD816" i="5" s="1"/>
  <c r="C817" i="5"/>
  <c r="AD817" i="5" s="1"/>
  <c r="C818" i="5"/>
  <c r="AD818" i="5" s="1"/>
  <c r="C819" i="5"/>
  <c r="AD819" i="5" s="1"/>
  <c r="C820" i="5"/>
  <c r="AD820" i="5" s="1"/>
  <c r="C821" i="5"/>
  <c r="AD821" i="5" s="1"/>
  <c r="C822" i="5"/>
  <c r="AD822" i="5" s="1"/>
  <c r="C823" i="5"/>
  <c r="AD823" i="5" s="1"/>
  <c r="C824" i="5"/>
  <c r="AD824" i="5" s="1"/>
  <c r="C825" i="5"/>
  <c r="AD825" i="5" s="1"/>
  <c r="C826" i="5"/>
  <c r="AD826" i="5" s="1"/>
  <c r="C827" i="5"/>
  <c r="AD827" i="5" s="1"/>
  <c r="C828" i="5"/>
  <c r="AD828" i="5" s="1"/>
  <c r="C829" i="5"/>
  <c r="AD829" i="5" s="1"/>
  <c r="C830" i="5"/>
  <c r="AD830" i="5" s="1"/>
  <c r="C831" i="5"/>
  <c r="AD831" i="5" s="1"/>
  <c r="C832" i="5"/>
  <c r="AD832" i="5" s="1"/>
  <c r="C833" i="5"/>
  <c r="AD833" i="5" s="1"/>
  <c r="C834" i="5"/>
  <c r="AD834" i="5" s="1"/>
  <c r="C835" i="5"/>
  <c r="AD835" i="5" s="1"/>
  <c r="C836" i="5"/>
  <c r="AD836" i="5" s="1"/>
  <c r="C837" i="5"/>
  <c r="AD837" i="5" s="1"/>
  <c r="C838" i="5"/>
  <c r="AD838" i="5" s="1"/>
  <c r="C839" i="5"/>
  <c r="AD839" i="5" s="1"/>
  <c r="C840" i="5"/>
  <c r="AD840" i="5" s="1"/>
  <c r="C841" i="5"/>
  <c r="AD841" i="5" s="1"/>
  <c r="C842" i="5"/>
  <c r="C843" i="5"/>
  <c r="AD843" i="5" s="1"/>
  <c r="C844" i="5"/>
  <c r="AD844" i="5" s="1"/>
  <c r="C845" i="5"/>
  <c r="AD845" i="5" s="1"/>
  <c r="C846" i="5"/>
  <c r="AD846" i="5" s="1"/>
  <c r="C847" i="5"/>
  <c r="AD847" i="5" s="1"/>
  <c r="C848" i="5"/>
  <c r="AD848" i="5" s="1"/>
  <c r="C849" i="5"/>
  <c r="AD849" i="5" s="1"/>
  <c r="C850" i="5"/>
  <c r="C851" i="5"/>
  <c r="AD851" i="5" s="1"/>
  <c r="C852" i="5"/>
  <c r="AD852" i="5" s="1"/>
  <c r="C853" i="5"/>
  <c r="AD853" i="5" s="1"/>
  <c r="C854" i="5"/>
  <c r="AD854" i="5" s="1"/>
  <c r="C855" i="5"/>
  <c r="AD855" i="5" s="1"/>
  <c r="C856" i="5"/>
  <c r="AD856" i="5" s="1"/>
  <c r="C857" i="5"/>
  <c r="AD857" i="5" s="1"/>
  <c r="C858" i="5"/>
  <c r="AB858" i="5" s="1"/>
  <c r="C859" i="5"/>
  <c r="AD859" i="5" s="1"/>
  <c r="C860" i="5"/>
  <c r="AD860" i="5" s="1"/>
  <c r="C861" i="5"/>
  <c r="AD861" i="5" s="1"/>
  <c r="C862" i="5"/>
  <c r="AD862" i="5" s="1"/>
  <c r="C863" i="5"/>
  <c r="AD863" i="5" s="1"/>
  <c r="C864" i="5"/>
  <c r="AD864" i="5" s="1"/>
  <c r="C865" i="5"/>
  <c r="AD865" i="5" s="1"/>
  <c r="C866" i="5"/>
  <c r="AD866" i="5" s="1"/>
  <c r="C867" i="5"/>
  <c r="AD867" i="5" s="1"/>
  <c r="C868" i="5"/>
  <c r="AD868" i="5" s="1"/>
  <c r="C869" i="5"/>
  <c r="AD869" i="5" s="1"/>
  <c r="C870" i="5"/>
  <c r="AD870" i="5" s="1"/>
  <c r="C871" i="5"/>
  <c r="AD871" i="5" s="1"/>
  <c r="C872" i="5"/>
  <c r="AD872" i="5" s="1"/>
  <c r="C873" i="5"/>
  <c r="AD873" i="5" s="1"/>
  <c r="C874" i="5"/>
  <c r="AD874" i="5" s="1"/>
  <c r="C875" i="5"/>
  <c r="AD875" i="5" s="1"/>
  <c r="C876" i="5"/>
  <c r="AD876" i="5" s="1"/>
  <c r="C877" i="5"/>
  <c r="AD877" i="5" s="1"/>
  <c r="C878" i="5"/>
  <c r="AD878" i="5" s="1"/>
  <c r="C879" i="5"/>
  <c r="AD879" i="5" s="1"/>
  <c r="C880" i="5"/>
  <c r="AD880" i="5" s="1"/>
  <c r="C881" i="5"/>
  <c r="AD881" i="5" s="1"/>
  <c r="C882" i="5"/>
  <c r="AD882" i="5" s="1"/>
  <c r="C883" i="5"/>
  <c r="AD883" i="5" s="1"/>
  <c r="C884" i="5"/>
  <c r="AD884" i="5" s="1"/>
  <c r="C885" i="5"/>
  <c r="AD885" i="5" s="1"/>
  <c r="C886" i="5"/>
  <c r="AD886" i="5" s="1"/>
  <c r="C887" i="5"/>
  <c r="C888" i="5"/>
  <c r="AD888" i="5" s="1"/>
  <c r="C889" i="5"/>
  <c r="AD889" i="5" s="1"/>
  <c r="C890" i="5"/>
  <c r="AD890" i="5" s="1"/>
  <c r="C891" i="5"/>
  <c r="AD891" i="5" s="1"/>
  <c r="C892" i="5"/>
  <c r="AD892" i="5" s="1"/>
  <c r="C893" i="5"/>
  <c r="AD893" i="5" s="1"/>
  <c r="C894" i="5"/>
  <c r="AD894" i="5" s="1"/>
  <c r="C895" i="5"/>
  <c r="C896" i="5"/>
  <c r="AD896" i="5" s="1"/>
  <c r="C897" i="5"/>
  <c r="AD897" i="5" s="1"/>
  <c r="C898" i="5"/>
  <c r="AD898" i="5" s="1"/>
  <c r="C899" i="5"/>
  <c r="AD899" i="5" s="1"/>
  <c r="C900" i="5"/>
  <c r="AD900" i="5" s="1"/>
  <c r="C901" i="5"/>
  <c r="AD901" i="5" s="1"/>
  <c r="C902" i="5"/>
  <c r="AD902" i="5" s="1"/>
  <c r="C903" i="5"/>
  <c r="AD903" i="5" s="1"/>
  <c r="C904" i="5"/>
  <c r="AD904" i="5" s="1"/>
  <c r="C905" i="5"/>
  <c r="AD905" i="5" s="1"/>
  <c r="C906" i="5"/>
  <c r="AD906" i="5" s="1"/>
  <c r="C907" i="5"/>
  <c r="AD907" i="5" s="1"/>
  <c r="C908" i="5"/>
  <c r="AD908" i="5" s="1"/>
  <c r="C909" i="5"/>
  <c r="AD909" i="5" s="1"/>
  <c r="C910" i="5"/>
  <c r="AD910" i="5" s="1"/>
  <c r="C911" i="5"/>
  <c r="C912" i="5"/>
  <c r="AD912" i="5" s="1"/>
  <c r="C913" i="5"/>
  <c r="AD913" i="5" s="1"/>
  <c r="C914" i="5"/>
  <c r="AD914" i="5" s="1"/>
  <c r="C915" i="5"/>
  <c r="AD915" i="5" s="1"/>
  <c r="C916" i="5"/>
  <c r="AD916" i="5" s="1"/>
  <c r="C917" i="5"/>
  <c r="AD917" i="5" s="1"/>
  <c r="C918" i="5"/>
  <c r="AD918" i="5" s="1"/>
  <c r="C919" i="5"/>
  <c r="C920" i="5"/>
  <c r="AD920" i="5" s="1"/>
  <c r="C921" i="5"/>
  <c r="AD921" i="5" s="1"/>
  <c r="C922" i="5"/>
  <c r="AD922" i="5" s="1"/>
  <c r="C923" i="5"/>
  <c r="AD923" i="5" s="1"/>
  <c r="C924" i="5"/>
  <c r="AD924" i="5" s="1"/>
  <c r="C925" i="5"/>
  <c r="AD925" i="5" s="1"/>
  <c r="C926" i="5"/>
  <c r="AD926" i="5" s="1"/>
  <c r="C927" i="5"/>
  <c r="AD927" i="5" s="1"/>
  <c r="C928" i="5"/>
  <c r="AD928" i="5" s="1"/>
  <c r="C929" i="5"/>
  <c r="AD929" i="5" s="1"/>
  <c r="C930" i="5"/>
  <c r="AD930" i="5" s="1"/>
  <c r="C931" i="5"/>
  <c r="AD931" i="5" s="1"/>
  <c r="C932" i="5"/>
  <c r="AD932" i="5" s="1"/>
  <c r="C933" i="5"/>
  <c r="AD933" i="5" s="1"/>
  <c r="C934" i="5"/>
  <c r="AD934" i="5" s="1"/>
  <c r="C935" i="5"/>
  <c r="AD935" i="5" s="1"/>
  <c r="C936" i="5"/>
  <c r="AD936" i="5" s="1"/>
  <c r="C937" i="5"/>
  <c r="AD937" i="5" s="1"/>
  <c r="C938" i="5"/>
  <c r="AD938" i="5" s="1"/>
  <c r="C939" i="5"/>
  <c r="AD939" i="5" s="1"/>
  <c r="C940" i="5"/>
  <c r="AD940" i="5" s="1"/>
  <c r="C941" i="5"/>
  <c r="AD941" i="5" s="1"/>
  <c r="C942" i="5"/>
  <c r="AD942" i="5" s="1"/>
  <c r="C943" i="5"/>
  <c r="AD943" i="5" s="1"/>
  <c r="C944" i="5"/>
  <c r="AD944" i="5" s="1"/>
  <c r="C945" i="5"/>
  <c r="AD945" i="5" s="1"/>
  <c r="C946" i="5"/>
  <c r="AD946" i="5" s="1"/>
  <c r="C947" i="5"/>
  <c r="AD947" i="5" s="1"/>
  <c r="C948" i="5"/>
  <c r="AD948" i="5" s="1"/>
  <c r="C949" i="5"/>
  <c r="AD949" i="5" s="1"/>
  <c r="C950" i="5"/>
  <c r="AD950" i="5" s="1"/>
  <c r="C951" i="5"/>
  <c r="AD951" i="5" s="1"/>
  <c r="C952" i="5"/>
  <c r="AD952" i="5" s="1"/>
  <c r="C953" i="5"/>
  <c r="AD953" i="5" s="1"/>
  <c r="C954" i="5"/>
  <c r="AD954" i="5" s="1"/>
  <c r="C955" i="5"/>
  <c r="AD955" i="5" s="1"/>
  <c r="C956" i="5"/>
  <c r="AD956" i="5" s="1"/>
  <c r="C957" i="5"/>
  <c r="AD957" i="5" s="1"/>
  <c r="C958" i="5"/>
  <c r="AD958" i="5" s="1"/>
  <c r="C959" i="5"/>
  <c r="AD959" i="5" s="1"/>
  <c r="C960" i="5"/>
  <c r="AD960" i="5" s="1"/>
  <c r="C961" i="5"/>
  <c r="AD961" i="5" s="1"/>
  <c r="C962" i="5"/>
  <c r="C963" i="5"/>
  <c r="AD963" i="5" s="1"/>
  <c r="C964" i="5"/>
  <c r="AD964" i="5" s="1"/>
  <c r="C965" i="5"/>
  <c r="AD965" i="5" s="1"/>
  <c r="C966" i="5"/>
  <c r="AD966" i="5" s="1"/>
  <c r="C967" i="5"/>
  <c r="AD967" i="5" s="1"/>
  <c r="C968" i="5"/>
  <c r="AD968" i="5" s="1"/>
  <c r="C969" i="5"/>
  <c r="AD969" i="5" s="1"/>
  <c r="C970" i="5"/>
  <c r="AD970" i="5" s="1"/>
  <c r="C971" i="5"/>
  <c r="AD971" i="5" s="1"/>
  <c r="C972" i="5"/>
  <c r="AD972" i="5" s="1"/>
  <c r="C973" i="5"/>
  <c r="AD973" i="5" s="1"/>
  <c r="C974" i="5"/>
  <c r="AD974" i="5" s="1"/>
  <c r="C975" i="5"/>
  <c r="AD975" i="5" s="1"/>
  <c r="C976" i="5"/>
  <c r="AD976" i="5" s="1"/>
  <c r="C977" i="5"/>
  <c r="AD977" i="5" s="1"/>
  <c r="C978" i="5"/>
  <c r="AD978" i="5"/>
  <c r="C979" i="5"/>
  <c r="AD979" i="5" s="1"/>
  <c r="C980" i="5"/>
  <c r="AD980" i="5" s="1"/>
  <c r="C981" i="5"/>
  <c r="AD981" i="5" s="1"/>
  <c r="C982" i="5"/>
  <c r="AD982" i="5" s="1"/>
  <c r="C983" i="5"/>
  <c r="AD983" i="5" s="1"/>
  <c r="C984" i="5"/>
  <c r="AD984" i="5" s="1"/>
  <c r="C985" i="5"/>
  <c r="AD985" i="5" s="1"/>
  <c r="C986" i="5"/>
  <c r="AD986" i="5" s="1"/>
  <c r="C987" i="5"/>
  <c r="AD987" i="5" s="1"/>
  <c r="C988" i="5"/>
  <c r="AD988" i="5" s="1"/>
  <c r="C989" i="5"/>
  <c r="AD989" i="5" s="1"/>
  <c r="C990" i="5"/>
  <c r="AD990" i="5" s="1"/>
  <c r="C991" i="5"/>
  <c r="AD991" i="5" s="1"/>
  <c r="C992" i="5"/>
  <c r="AD992" i="5" s="1"/>
  <c r="C993" i="5"/>
  <c r="AD993" i="5" s="1"/>
  <c r="C994" i="5"/>
  <c r="C995" i="5"/>
  <c r="AD995" i="5" s="1"/>
  <c r="C996" i="5"/>
  <c r="AD996" i="5" s="1"/>
  <c r="C997" i="5"/>
  <c r="AD997" i="5" s="1"/>
  <c r="C998" i="5"/>
  <c r="AD998" i="5" s="1"/>
  <c r="C999" i="5"/>
  <c r="AD999" i="5" s="1"/>
  <c r="C1000" i="5"/>
  <c r="AD1000" i="5" s="1"/>
  <c r="C1001" i="5"/>
  <c r="AD1001" i="5" s="1"/>
  <c r="C1002" i="5"/>
  <c r="AD1002" i="5" s="1"/>
  <c r="C1003" i="5"/>
  <c r="AD1003" i="5" s="1"/>
  <c r="C1004" i="5"/>
  <c r="AD1004" i="5" s="1"/>
  <c r="C1005" i="5"/>
  <c r="AD1005" i="5" s="1"/>
  <c r="C1006" i="5"/>
  <c r="AD1006" i="5" s="1"/>
  <c r="C1007" i="5"/>
  <c r="AD1007" i="5" s="1"/>
  <c r="C1008" i="5"/>
  <c r="AD1008" i="5" s="1"/>
  <c r="C1009" i="5"/>
  <c r="AD1009" i="5" s="1"/>
  <c r="C1010" i="5"/>
  <c r="AD1010" i="5" s="1"/>
  <c r="C1011" i="5"/>
  <c r="AD1011" i="5" s="1"/>
  <c r="C1012" i="5"/>
  <c r="AD1012" i="5" s="1"/>
  <c r="C1013" i="5"/>
  <c r="AD1013" i="5" s="1"/>
  <c r="C1014" i="5"/>
  <c r="AD1014" i="5" s="1"/>
  <c r="C1015" i="5"/>
  <c r="AD1015" i="5" s="1"/>
  <c r="C1016" i="5"/>
  <c r="AD1016" i="5" s="1"/>
  <c r="C1017" i="5"/>
  <c r="AD1017" i="5" s="1"/>
  <c r="C1018" i="5"/>
  <c r="C1019" i="5"/>
  <c r="AD1019" i="5" s="1"/>
  <c r="C1020" i="5"/>
  <c r="AD1020" i="5" s="1"/>
  <c r="C1021" i="5"/>
  <c r="AD1021" i="5" s="1"/>
  <c r="C1022" i="5"/>
  <c r="AD1022" i="5" s="1"/>
  <c r="C1023" i="5"/>
  <c r="C1024" i="5"/>
  <c r="AD1024" i="5" s="1"/>
  <c r="C1025" i="5"/>
  <c r="AD1025" i="5" s="1"/>
  <c r="C1026" i="5"/>
  <c r="AD1026" i="5" s="1"/>
  <c r="C1027" i="5"/>
  <c r="AD1027" i="5" s="1"/>
  <c r="C1028" i="5"/>
  <c r="AD1028" i="5" s="1"/>
  <c r="C1029" i="5"/>
  <c r="AD1029" i="5" s="1"/>
  <c r="C1030" i="5"/>
  <c r="AD1030" i="5" s="1"/>
  <c r="C1031" i="5"/>
  <c r="AD1031" i="5" s="1"/>
  <c r="C1032" i="5"/>
  <c r="AD1032" i="5" s="1"/>
  <c r="C1033" i="5"/>
  <c r="AD1033" i="5" s="1"/>
  <c r="C1034" i="5"/>
  <c r="AD1034" i="5" s="1"/>
  <c r="C1035" i="5"/>
  <c r="AD1035" i="5" s="1"/>
  <c r="C1036" i="5"/>
  <c r="AD1036" i="5" s="1"/>
  <c r="C1037" i="5"/>
  <c r="AD1037" i="5" s="1"/>
  <c r="C1038" i="5"/>
  <c r="AD1038" i="5" s="1"/>
  <c r="C1039" i="5"/>
  <c r="AD1039" i="5" s="1"/>
  <c r="C1040" i="5"/>
  <c r="AD1040" i="5" s="1"/>
  <c r="C1041" i="5"/>
  <c r="AD1041" i="5" s="1"/>
  <c r="C1042" i="5"/>
  <c r="C1043" i="5"/>
  <c r="AD1043" i="5" s="1"/>
  <c r="C1044" i="5"/>
  <c r="AD1044" i="5" s="1"/>
  <c r="C1045" i="5"/>
  <c r="AD1045" i="5" s="1"/>
  <c r="C1046" i="5"/>
  <c r="AD1046" i="5" s="1"/>
  <c r="C1047" i="5"/>
  <c r="AD1047" i="5" s="1"/>
  <c r="C1048" i="5"/>
  <c r="AD1048" i="5" s="1"/>
  <c r="C1049" i="5"/>
  <c r="AD1049" i="5" s="1"/>
  <c r="C1050" i="5"/>
  <c r="AD1050" i="5" s="1"/>
  <c r="C1051" i="5"/>
  <c r="AD1051" i="5" s="1"/>
  <c r="C1052" i="5"/>
  <c r="AD1052" i="5" s="1"/>
  <c r="C1053" i="5"/>
  <c r="AD1053" i="5" s="1"/>
  <c r="C1054" i="5"/>
  <c r="AD1054" i="5" s="1"/>
  <c r="C1055" i="5"/>
  <c r="AD1055" i="5" s="1"/>
  <c r="C1056" i="5"/>
  <c r="AD1056" i="5" s="1"/>
  <c r="C1057" i="5"/>
  <c r="AD1057" i="5" s="1"/>
  <c r="C1058" i="5"/>
  <c r="C1059" i="5"/>
  <c r="AD1059" i="5" s="1"/>
  <c r="C1060" i="5"/>
  <c r="AD1060" i="5" s="1"/>
  <c r="C1061" i="5"/>
  <c r="AD1061" i="5" s="1"/>
  <c r="C1062" i="5"/>
  <c r="AD1062" i="5" s="1"/>
  <c r="C1063" i="5"/>
  <c r="C1064" i="5"/>
  <c r="AD1064" i="5" s="1"/>
  <c r="C1065" i="5"/>
  <c r="AD1065" i="5" s="1"/>
  <c r="C1066" i="5"/>
  <c r="C1067" i="5"/>
  <c r="AD1067" i="5" s="1"/>
  <c r="C1068" i="5"/>
  <c r="AD1068" i="5" s="1"/>
  <c r="C1069" i="5"/>
  <c r="AD1069" i="5" s="1"/>
  <c r="C1070" i="5"/>
  <c r="AD1070" i="5" s="1"/>
  <c r="C1071" i="5"/>
  <c r="C1072" i="5"/>
  <c r="AD1072" i="5" s="1"/>
  <c r="C1073" i="5"/>
  <c r="AD1073" i="5" s="1"/>
  <c r="C1074" i="5"/>
  <c r="C1075" i="5"/>
  <c r="AD1075" i="5" s="1"/>
  <c r="C1076" i="5"/>
  <c r="AD1076" i="5" s="1"/>
  <c r="C1077" i="5"/>
  <c r="AD1077" i="5" s="1"/>
  <c r="C1078" i="5"/>
  <c r="AD1078" i="5" s="1"/>
  <c r="C1079" i="5"/>
  <c r="AD1079" i="5" s="1"/>
  <c r="C1080" i="5"/>
  <c r="AD1080" i="5" s="1"/>
  <c r="C1081" i="5"/>
  <c r="AD1081" i="5" s="1"/>
  <c r="C1082" i="5"/>
  <c r="AD1082" i="5" s="1"/>
  <c r="C1083" i="5"/>
  <c r="AD1083" i="5" s="1"/>
  <c r="C1084" i="5"/>
  <c r="AD1084" i="5" s="1"/>
  <c r="C1085" i="5"/>
  <c r="AD1085" i="5" s="1"/>
  <c r="C1086" i="5"/>
  <c r="AD1086" i="5" s="1"/>
  <c r="C1087" i="5"/>
  <c r="AD1087" i="5" s="1"/>
  <c r="C1088" i="5"/>
  <c r="AD1088" i="5" s="1"/>
  <c r="C1089" i="5"/>
  <c r="AD1089" i="5" s="1"/>
  <c r="C1090" i="5"/>
  <c r="AD1090" i="5" s="1"/>
  <c r="C1091" i="5"/>
  <c r="AD1091" i="5" s="1"/>
  <c r="C1092" i="5"/>
  <c r="AD1092" i="5"/>
  <c r="C1093" i="5"/>
  <c r="AD1093" i="5" s="1"/>
  <c r="C1094" i="5"/>
  <c r="AD1094" i="5" s="1"/>
  <c r="C1095" i="5"/>
  <c r="C1096" i="5"/>
  <c r="AD1096" i="5" s="1"/>
  <c r="C1097" i="5"/>
  <c r="AD1097" i="5" s="1"/>
  <c r="C1098" i="5"/>
  <c r="AD1098" i="5" s="1"/>
  <c r="C1099" i="5"/>
  <c r="AD1099" i="5" s="1"/>
  <c r="C1100" i="5"/>
  <c r="AD1100" i="5" s="1"/>
  <c r="C1101" i="5"/>
  <c r="AD1101" i="5" s="1"/>
  <c r="C1102" i="5"/>
  <c r="AD1102" i="5" s="1"/>
  <c r="C1103" i="5"/>
  <c r="AD1103" i="5" s="1"/>
  <c r="C1104" i="5"/>
  <c r="AD1104" i="5" s="1"/>
  <c r="C1105" i="5"/>
  <c r="AD1105" i="5" s="1"/>
  <c r="C1106" i="5"/>
  <c r="AD1106" i="5" s="1"/>
  <c r="C1107" i="5"/>
  <c r="AD1107" i="5" s="1"/>
  <c r="C1108" i="5"/>
  <c r="AD1108" i="5" s="1"/>
  <c r="C1109" i="5"/>
  <c r="AD1109" i="5" s="1"/>
  <c r="C1110" i="5"/>
  <c r="AD1110" i="5" s="1"/>
  <c r="C1111" i="5"/>
  <c r="C1112" i="5"/>
  <c r="AD1112" i="5" s="1"/>
  <c r="C1113" i="5"/>
  <c r="AD1113" i="5" s="1"/>
  <c r="C1114" i="5"/>
  <c r="C1115" i="5"/>
  <c r="AD1115" i="5" s="1"/>
  <c r="C1116" i="5"/>
  <c r="AD1116" i="5" s="1"/>
  <c r="C1117" i="5"/>
  <c r="AD1117" i="5" s="1"/>
  <c r="C1118" i="5"/>
  <c r="AD1118" i="5" s="1"/>
  <c r="C1119" i="5"/>
  <c r="AD1119" i="5" s="1"/>
  <c r="C1120" i="5"/>
  <c r="AD1120" i="5" s="1"/>
  <c r="C1121" i="5"/>
  <c r="AD1121" i="5" s="1"/>
  <c r="C1122" i="5"/>
  <c r="AD1122" i="5" s="1"/>
  <c r="C1123" i="5"/>
  <c r="AD1123" i="5" s="1"/>
  <c r="C1124" i="5"/>
  <c r="AD1124" i="5" s="1"/>
  <c r="C1125" i="5"/>
  <c r="AD1125" i="5" s="1"/>
  <c r="C1126" i="5"/>
  <c r="AD1126" i="5" s="1"/>
  <c r="C1127" i="5"/>
  <c r="AD1127" i="5" s="1"/>
  <c r="C1128" i="5"/>
  <c r="AD1128" i="5" s="1"/>
  <c r="C1129" i="5"/>
  <c r="AD1129" i="5" s="1"/>
  <c r="C1130" i="5"/>
  <c r="AD1130" i="5" s="1"/>
  <c r="C1131" i="5"/>
  <c r="AD1131" i="5" s="1"/>
  <c r="C1132" i="5"/>
  <c r="AD1132" i="5" s="1"/>
  <c r="C1133" i="5"/>
  <c r="AD1133" i="5" s="1"/>
  <c r="C1134" i="5"/>
  <c r="AD1134" i="5" s="1"/>
  <c r="C1135" i="5"/>
  <c r="AD1135" i="5" s="1"/>
  <c r="C1136" i="5"/>
  <c r="AD1136" i="5" s="1"/>
  <c r="C1137" i="5"/>
  <c r="AD1137" i="5" s="1"/>
  <c r="C1138" i="5"/>
  <c r="AD1138" i="5" s="1"/>
  <c r="C1139" i="5"/>
  <c r="AD1139" i="5" s="1"/>
  <c r="C1140" i="5"/>
  <c r="AD1140" i="5" s="1"/>
  <c r="C1141" i="5"/>
  <c r="AD1141" i="5" s="1"/>
  <c r="C1142" i="5"/>
  <c r="AD1142" i="5" s="1"/>
  <c r="C1143" i="5"/>
  <c r="AD1143" i="5" s="1"/>
  <c r="C1144" i="5"/>
  <c r="AD1144" i="5" s="1"/>
  <c r="C1145" i="5"/>
  <c r="AD1145" i="5" s="1"/>
  <c r="C1146" i="5"/>
  <c r="AD1146" i="5" s="1"/>
  <c r="C1147" i="5"/>
  <c r="AD1147" i="5" s="1"/>
  <c r="C1148" i="5"/>
  <c r="AD1148" i="5" s="1"/>
  <c r="C1149" i="5"/>
  <c r="AD1149" i="5" s="1"/>
  <c r="C1150" i="5"/>
  <c r="AD1150" i="5" s="1"/>
  <c r="C1151" i="5"/>
  <c r="AD1151" i="5" s="1"/>
  <c r="C1152" i="5"/>
  <c r="AD1152" i="5" s="1"/>
  <c r="C1153" i="5"/>
  <c r="AD1153" i="5" s="1"/>
  <c r="C1154" i="5"/>
  <c r="AD1154" i="5" s="1"/>
  <c r="C1155" i="5"/>
  <c r="AD1155" i="5" s="1"/>
  <c r="C1156" i="5"/>
  <c r="AD1156" i="5" s="1"/>
  <c r="C1157" i="5"/>
  <c r="AD1157" i="5" s="1"/>
  <c r="C1158" i="5"/>
  <c r="AD1158" i="5" s="1"/>
  <c r="C1159" i="5"/>
  <c r="AD1159" i="5" s="1"/>
  <c r="C1160" i="5"/>
  <c r="AD1160" i="5" s="1"/>
  <c r="C1161" i="5"/>
  <c r="AD1161" i="5" s="1"/>
  <c r="C1162" i="5"/>
  <c r="C1163" i="5"/>
  <c r="AD1163" i="5" s="1"/>
  <c r="C1164" i="5"/>
  <c r="AD1164" i="5" s="1"/>
  <c r="C1165" i="5"/>
  <c r="AD1165" i="5" s="1"/>
  <c r="C1166" i="5"/>
  <c r="AD1166" i="5" s="1"/>
  <c r="C1167" i="5"/>
  <c r="AD1167" i="5" s="1"/>
  <c r="C1168" i="5"/>
  <c r="AD1168" i="5" s="1"/>
  <c r="C1169" i="5"/>
  <c r="AD1169" i="5" s="1"/>
  <c r="C1170" i="5"/>
  <c r="C1171" i="5"/>
  <c r="AD1171" i="5" s="1"/>
  <c r="C1172" i="5"/>
  <c r="AD1172" i="5" s="1"/>
  <c r="C1173" i="5"/>
  <c r="AD1173" i="5" s="1"/>
  <c r="C1174" i="5"/>
  <c r="AD1174" i="5" s="1"/>
  <c r="C1175" i="5"/>
  <c r="C1176" i="5"/>
  <c r="AD1176" i="5" s="1"/>
  <c r="C1177" i="5"/>
  <c r="AD1177" i="5" s="1"/>
  <c r="C1178" i="5"/>
  <c r="AD1178" i="5" s="1"/>
  <c r="C1179" i="5"/>
  <c r="AD1179" i="5" s="1"/>
  <c r="C1180" i="5"/>
  <c r="AD1180" i="5" s="1"/>
  <c r="C1181" i="5"/>
  <c r="AD1181" i="5" s="1"/>
  <c r="C1182" i="5"/>
  <c r="AD1182" i="5" s="1"/>
  <c r="C1183" i="5"/>
  <c r="AD1183" i="5" s="1"/>
  <c r="C1184" i="5"/>
  <c r="AD1184" i="5" s="1"/>
  <c r="C1185" i="5"/>
  <c r="AD1185" i="5" s="1"/>
  <c r="C1186" i="5"/>
  <c r="AD1186" i="5" s="1"/>
  <c r="C1187" i="5"/>
  <c r="AD1187" i="5" s="1"/>
  <c r="C1188" i="5"/>
  <c r="AD1188" i="5" s="1"/>
  <c r="C1189" i="5"/>
  <c r="AD1189" i="5" s="1"/>
  <c r="C1190" i="5"/>
  <c r="AD1190" i="5" s="1"/>
  <c r="C1191" i="5"/>
  <c r="AD1191" i="5" s="1"/>
  <c r="C1192" i="5"/>
  <c r="AD1192" i="5" s="1"/>
  <c r="C1193" i="5"/>
  <c r="AD1193" i="5" s="1"/>
  <c r="C1194" i="5"/>
  <c r="AD1194" i="5" s="1"/>
  <c r="C1195" i="5"/>
  <c r="AD1195" i="5" s="1"/>
  <c r="C1196" i="5"/>
  <c r="AD1196" i="5" s="1"/>
  <c r="C1197" i="5"/>
  <c r="AD1197" i="5" s="1"/>
  <c r="C1198" i="5"/>
  <c r="AD1198" i="5" s="1"/>
  <c r="C1199" i="5"/>
  <c r="AD1199" i="5" s="1"/>
  <c r="C1200" i="5"/>
  <c r="AD1200" i="5" s="1"/>
  <c r="C1201" i="5"/>
  <c r="AD1201" i="5" s="1"/>
  <c r="C1202" i="5"/>
  <c r="AD1202" i="5" s="1"/>
  <c r="C1203" i="5"/>
  <c r="AD1203" i="5" s="1"/>
  <c r="C1204" i="5"/>
  <c r="AD1204" i="5" s="1"/>
  <c r="C1205" i="5"/>
  <c r="AD1205" i="5" s="1"/>
  <c r="C1206" i="5"/>
  <c r="AD1206" i="5" s="1"/>
  <c r="C1207" i="5"/>
  <c r="AD1207" i="5" s="1"/>
  <c r="C1208" i="5"/>
  <c r="AD1208" i="5" s="1"/>
  <c r="C1209" i="5"/>
  <c r="AD1209" i="5" s="1"/>
  <c r="C1210" i="5"/>
  <c r="AD1210" i="5" s="1"/>
  <c r="C1211" i="5"/>
  <c r="AD1211" i="5" s="1"/>
  <c r="C1212" i="5"/>
  <c r="AD1212" i="5" s="1"/>
  <c r="C1213" i="5"/>
  <c r="AD1213" i="5" s="1"/>
  <c r="C1214" i="5"/>
  <c r="AD1214" i="5" s="1"/>
  <c r="C1215" i="5"/>
  <c r="AD1215" i="5" s="1"/>
  <c r="C1216" i="5"/>
  <c r="AD1216" i="5" s="1"/>
  <c r="C1217" i="5"/>
  <c r="AD1217" i="5" s="1"/>
  <c r="C1218" i="5"/>
  <c r="AD1218" i="5" s="1"/>
  <c r="C1219" i="5"/>
  <c r="AD1219" i="5" s="1"/>
  <c r="C1220" i="5"/>
  <c r="AD1220" i="5" s="1"/>
  <c r="C1221" i="5"/>
  <c r="AD1221" i="5" s="1"/>
  <c r="C1222" i="5"/>
  <c r="AD1222" i="5" s="1"/>
  <c r="C1223" i="5"/>
  <c r="AD1223" i="5" s="1"/>
  <c r="C1224" i="5"/>
  <c r="AD1224" i="5" s="1"/>
  <c r="C1225" i="5"/>
  <c r="AD1225" i="5" s="1"/>
  <c r="C1226" i="5"/>
  <c r="AD1226" i="5" s="1"/>
  <c r="C1227" i="5"/>
  <c r="AD1227" i="5" s="1"/>
  <c r="C1228" i="5"/>
  <c r="AD1228" i="5" s="1"/>
  <c r="C1229" i="5"/>
  <c r="AD1229" i="5" s="1"/>
  <c r="C1230" i="5"/>
  <c r="AD1230" i="5" s="1"/>
  <c r="C1231" i="5"/>
  <c r="AD1231" i="5" s="1"/>
  <c r="C1232" i="5"/>
  <c r="AD1232" i="5" s="1"/>
  <c r="C1233" i="5"/>
  <c r="AD1233" i="5" s="1"/>
  <c r="C1234" i="5"/>
  <c r="C1235" i="5"/>
  <c r="AD1235" i="5" s="1"/>
  <c r="C1236" i="5"/>
  <c r="AD1236" i="5" s="1"/>
  <c r="C1237" i="5"/>
  <c r="AD1237" i="5" s="1"/>
  <c r="C1238" i="5"/>
  <c r="AD1238" i="5" s="1"/>
  <c r="C1239" i="5"/>
  <c r="AD1239" i="5" s="1"/>
  <c r="C1240" i="5"/>
  <c r="AD1240" i="5" s="1"/>
  <c r="C1241" i="5"/>
  <c r="AD1241" i="5" s="1"/>
  <c r="C1242" i="5"/>
  <c r="C1243" i="5"/>
  <c r="AD1243" i="5" s="1"/>
  <c r="C1244" i="5"/>
  <c r="AD1244" i="5" s="1"/>
  <c r="C1245" i="5"/>
  <c r="AD1245" i="5" s="1"/>
  <c r="C1246" i="5"/>
  <c r="AD1246" i="5" s="1"/>
  <c r="C1247" i="5"/>
  <c r="AD1247" i="5" s="1"/>
  <c r="C1248" i="5"/>
  <c r="AD1248" i="5" s="1"/>
  <c r="C1249" i="5"/>
  <c r="AD1249" i="5" s="1"/>
  <c r="C1250" i="5"/>
  <c r="AD1250" i="5" s="1"/>
  <c r="C1251" i="5"/>
  <c r="AD1251" i="5" s="1"/>
  <c r="C1252" i="5"/>
  <c r="AD1252" i="5" s="1"/>
  <c r="C1253" i="5"/>
  <c r="AD1253" i="5" s="1"/>
  <c r="C1254" i="5"/>
  <c r="AD1254" i="5" s="1"/>
  <c r="C1255" i="5"/>
  <c r="AD1255" i="5" s="1"/>
  <c r="C1256" i="5"/>
  <c r="AD1256" i="5" s="1"/>
  <c r="C1257" i="5"/>
  <c r="AD1257" i="5" s="1"/>
  <c r="C1258" i="5"/>
  <c r="AD1258" i="5" s="1"/>
  <c r="C1259" i="5"/>
  <c r="AD1259" i="5" s="1"/>
  <c r="C1260" i="5"/>
  <c r="AD1260" i="5" s="1"/>
  <c r="C1261" i="5"/>
  <c r="AD1261" i="5" s="1"/>
  <c r="C1262" i="5"/>
  <c r="AD1262" i="5" s="1"/>
  <c r="C1263" i="5"/>
  <c r="C1264" i="5"/>
  <c r="AD1264" i="5" s="1"/>
  <c r="C1265" i="5"/>
  <c r="AD1265" i="5" s="1"/>
  <c r="C1266" i="5"/>
  <c r="C1267" i="5"/>
  <c r="AD1267" i="5" s="1"/>
  <c r="C1268" i="5"/>
  <c r="AD1268" i="5" s="1"/>
  <c r="C1269" i="5"/>
  <c r="AD1269" i="5" s="1"/>
  <c r="C1270" i="5"/>
  <c r="AD1270" i="5" s="1"/>
  <c r="C1271" i="5"/>
  <c r="AD1271" i="5" s="1"/>
  <c r="C1272" i="5"/>
  <c r="AD1272" i="5" s="1"/>
  <c r="C1273" i="5"/>
  <c r="AD1273" i="5" s="1"/>
  <c r="C1274" i="5"/>
  <c r="AD1274" i="5" s="1"/>
  <c r="C1275" i="5"/>
  <c r="AD1275" i="5" s="1"/>
  <c r="C1276" i="5"/>
  <c r="AD1276" i="5" s="1"/>
  <c r="C1277" i="5"/>
  <c r="AD1277" i="5" s="1"/>
  <c r="C1278" i="5"/>
  <c r="AD1278" i="5" s="1"/>
  <c r="C1279" i="5"/>
  <c r="AD1279" i="5" s="1"/>
  <c r="C1280" i="5"/>
  <c r="AD1280" i="5" s="1"/>
  <c r="C1281" i="5"/>
  <c r="AD1281" i="5" s="1"/>
  <c r="C1282" i="5"/>
  <c r="AD1282" i="5" s="1"/>
  <c r="C1283" i="5"/>
  <c r="AD1283" i="5" s="1"/>
  <c r="C1284" i="5"/>
  <c r="AD1284" i="5" s="1"/>
  <c r="C1285" i="5"/>
  <c r="AD1285" i="5" s="1"/>
  <c r="C1286" i="5"/>
  <c r="AD1286" i="5" s="1"/>
  <c r="C1287" i="5"/>
  <c r="C1288" i="5"/>
  <c r="AD1288" i="5" s="1"/>
  <c r="C1289" i="5"/>
  <c r="AD1289" i="5" s="1"/>
  <c r="C1290" i="5"/>
  <c r="AD1290" i="5" s="1"/>
  <c r="C1291" i="5"/>
  <c r="AD1291" i="5" s="1"/>
  <c r="C1292" i="5"/>
  <c r="AD1292" i="5" s="1"/>
  <c r="C1293" i="5"/>
  <c r="AD1293" i="5" s="1"/>
  <c r="C1294" i="5"/>
  <c r="AD1294" i="5" s="1"/>
  <c r="C1295" i="5"/>
  <c r="AD1295" i="5" s="1"/>
  <c r="C1296" i="5"/>
  <c r="AD1296" i="5" s="1"/>
  <c r="C1297" i="5"/>
  <c r="AD1297" i="5" s="1"/>
  <c r="C1298" i="5"/>
  <c r="AD1298" i="5" s="1"/>
  <c r="C1299" i="5"/>
  <c r="AD1299" i="5" s="1"/>
  <c r="C1300" i="5"/>
  <c r="AD1300" i="5" s="1"/>
  <c r="C1301" i="5"/>
  <c r="AD1301" i="5" s="1"/>
  <c r="C1302" i="5"/>
  <c r="AD1302" i="5" s="1"/>
  <c r="C1303" i="5"/>
  <c r="AD1303" i="5" s="1"/>
  <c r="C1304" i="5"/>
  <c r="AD1304" i="5" s="1"/>
  <c r="C1305" i="5"/>
  <c r="AD1305" i="5" s="1"/>
  <c r="C1306" i="5"/>
  <c r="AD1306" i="5" s="1"/>
  <c r="C1307" i="5"/>
  <c r="AD1307" i="5" s="1"/>
  <c r="C1308" i="5"/>
  <c r="AD1308" i="5" s="1"/>
  <c r="C1309" i="5"/>
  <c r="AD1309" i="5" s="1"/>
  <c r="C1310" i="5"/>
  <c r="AD1310" i="5" s="1"/>
  <c r="C1311" i="5"/>
  <c r="AD1311" i="5" s="1"/>
  <c r="C1312" i="5"/>
  <c r="AD1312" i="5" s="1"/>
  <c r="C1313" i="5"/>
  <c r="AD1313" i="5" s="1"/>
  <c r="C1314" i="5"/>
  <c r="AD1314" i="5" s="1"/>
  <c r="C1315" i="5"/>
  <c r="AD1315" i="5" s="1"/>
  <c r="C1316" i="5"/>
  <c r="AD1316" i="5" s="1"/>
  <c r="C1317" i="5"/>
  <c r="AD1317" i="5" s="1"/>
  <c r="C1318" i="5"/>
  <c r="AD1318" i="5" s="1"/>
  <c r="C1319" i="5"/>
  <c r="AD1319" i="5" s="1"/>
  <c r="C1320" i="5"/>
  <c r="AD1320" i="5" s="1"/>
  <c r="C1321" i="5"/>
  <c r="AD1321" i="5" s="1"/>
  <c r="C1322" i="5"/>
  <c r="AD1322" i="5" s="1"/>
  <c r="C1323" i="5"/>
  <c r="AD1323" i="5" s="1"/>
  <c r="C1324" i="5"/>
  <c r="AD1324" i="5" s="1"/>
  <c r="C1325" i="5"/>
  <c r="AD1325" i="5" s="1"/>
  <c r="C1326" i="5"/>
  <c r="AD1326" i="5" s="1"/>
  <c r="C1327" i="5"/>
  <c r="AD1327" i="5" s="1"/>
  <c r="C1328" i="5"/>
  <c r="AD1328" i="5" s="1"/>
  <c r="C1329" i="5"/>
  <c r="AD1329" i="5" s="1"/>
  <c r="C1330" i="5"/>
  <c r="AD1330" i="5" s="1"/>
  <c r="C1331" i="5"/>
  <c r="AD1331" i="5" s="1"/>
  <c r="C1332" i="5"/>
  <c r="AD1332" i="5" s="1"/>
  <c r="C1333" i="5"/>
  <c r="AD1333" i="5" s="1"/>
  <c r="C1334" i="5"/>
  <c r="AD1334" i="5" s="1"/>
  <c r="C1335" i="5"/>
  <c r="AD1335" i="5" s="1"/>
  <c r="C1336" i="5"/>
  <c r="AD1336" i="5" s="1"/>
  <c r="C1337" i="5"/>
  <c r="AD1337" i="5" s="1"/>
  <c r="C1338" i="5"/>
  <c r="C1339" i="5"/>
  <c r="AD1339" i="5" s="1"/>
  <c r="C1340" i="5"/>
  <c r="AD1340" i="5" s="1"/>
  <c r="C1341" i="5"/>
  <c r="AD1341" i="5" s="1"/>
  <c r="C1342" i="5"/>
  <c r="AD1342" i="5" s="1"/>
  <c r="C1343" i="5"/>
  <c r="AD1343" i="5" s="1"/>
  <c r="C1344" i="5"/>
  <c r="AD1344" i="5" s="1"/>
  <c r="C1345" i="5"/>
  <c r="AD1345" i="5" s="1"/>
  <c r="C1346" i="5"/>
  <c r="AD1346" i="5" s="1"/>
  <c r="C1347" i="5"/>
  <c r="AD1347" i="5" s="1"/>
  <c r="C1348" i="5"/>
  <c r="AD1348" i="5" s="1"/>
  <c r="C1349" i="5"/>
  <c r="AD1349" i="5" s="1"/>
  <c r="C1350" i="5"/>
  <c r="AD1350" i="5" s="1"/>
  <c r="C1351" i="5"/>
  <c r="AD1351" i="5" s="1"/>
  <c r="C1352" i="5"/>
  <c r="AD1352" i="5" s="1"/>
  <c r="C1353" i="5"/>
  <c r="AD1353" i="5" s="1"/>
  <c r="C1354" i="5"/>
  <c r="AD1354" i="5" s="1"/>
  <c r="C1355" i="5"/>
  <c r="AD1355" i="5" s="1"/>
  <c r="C1356" i="5"/>
  <c r="AD1356" i="5" s="1"/>
  <c r="C1357" i="5"/>
  <c r="AD1357" i="5" s="1"/>
  <c r="C1358" i="5"/>
  <c r="AD1358" i="5" s="1"/>
  <c r="C1359" i="5"/>
  <c r="AD1359" i="5" s="1"/>
  <c r="C1360" i="5"/>
  <c r="AD1360" i="5" s="1"/>
  <c r="C1361" i="5"/>
  <c r="AD1361" i="5" s="1"/>
  <c r="C1362" i="5"/>
  <c r="AD1362" i="5" s="1"/>
  <c r="C1363" i="5"/>
  <c r="AD1363" i="5" s="1"/>
  <c r="C1364" i="5"/>
  <c r="AD1364" i="5" s="1"/>
  <c r="C1365" i="5"/>
  <c r="AD1365" i="5" s="1"/>
  <c r="C1366" i="5"/>
  <c r="AD1366" i="5" s="1"/>
  <c r="C1367" i="5"/>
  <c r="C1368" i="5"/>
  <c r="AD1368" i="5" s="1"/>
  <c r="C1369" i="5"/>
  <c r="AD1369" i="5" s="1"/>
  <c r="C1370" i="5"/>
  <c r="AD1370" i="5" s="1"/>
  <c r="C1371" i="5"/>
  <c r="AD1371" i="5" s="1"/>
  <c r="C1372" i="5"/>
  <c r="AD1372" i="5" s="1"/>
  <c r="C1373" i="5"/>
  <c r="AD1373" i="5" s="1"/>
  <c r="C1374" i="5"/>
  <c r="AD1374" i="5" s="1"/>
  <c r="C1375" i="5"/>
  <c r="C1376" i="5"/>
  <c r="AD1376" i="5" s="1"/>
  <c r="C1377" i="5"/>
  <c r="AD1377" i="5" s="1"/>
  <c r="C1378" i="5"/>
  <c r="AD1378" i="5" s="1"/>
  <c r="C1379" i="5"/>
  <c r="AD1379" i="5" s="1"/>
  <c r="C1380" i="5"/>
  <c r="AD1380" i="5" s="1"/>
  <c r="C1381" i="5"/>
  <c r="AD1381" i="5" s="1"/>
  <c r="C1382" i="5"/>
  <c r="AD1382" i="5" s="1"/>
  <c r="C1383" i="5"/>
  <c r="C1384" i="5"/>
  <c r="AD1384" i="5" s="1"/>
  <c r="C1385" i="5"/>
  <c r="AD1385" i="5" s="1"/>
  <c r="C1386" i="5"/>
  <c r="C1387" i="5"/>
  <c r="AD1387" i="5" s="1"/>
  <c r="C1388" i="5"/>
  <c r="AD1388" i="5" s="1"/>
  <c r="C1389" i="5"/>
  <c r="AD1389" i="5" s="1"/>
  <c r="C1390" i="5"/>
  <c r="AD1390" i="5" s="1"/>
  <c r="C1391" i="5"/>
  <c r="C1392" i="5"/>
  <c r="AD1392" i="5" s="1"/>
  <c r="C1393" i="5"/>
  <c r="AD1393" i="5" s="1"/>
  <c r="C1394" i="5"/>
  <c r="AD1394" i="5" s="1"/>
  <c r="C1395" i="5"/>
  <c r="AD1395" i="5" s="1"/>
  <c r="C1396" i="5"/>
  <c r="AD1396" i="5" s="1"/>
  <c r="C1397" i="5"/>
  <c r="AD1397" i="5" s="1"/>
  <c r="C1398" i="5"/>
  <c r="AD1398" i="5" s="1"/>
  <c r="C1399" i="5"/>
  <c r="C1400" i="5"/>
  <c r="AD1400" i="5" s="1"/>
  <c r="C1401" i="5"/>
  <c r="AD1401" i="5" s="1"/>
  <c r="C1402" i="5"/>
  <c r="AD1402" i="5" s="1"/>
  <c r="C1403" i="5"/>
  <c r="AD1403" i="5" s="1"/>
  <c r="C1404" i="5"/>
  <c r="AD1404" i="5" s="1"/>
  <c r="C1405" i="5"/>
  <c r="AD1405" i="5" s="1"/>
  <c r="C1406" i="5"/>
  <c r="AD1406" i="5" s="1"/>
  <c r="C1407" i="5"/>
  <c r="AD1407" i="5" s="1"/>
  <c r="C1408" i="5"/>
  <c r="AD1408" i="5" s="1"/>
  <c r="C1409" i="5"/>
  <c r="AD1409" i="5" s="1"/>
  <c r="C1410" i="5"/>
  <c r="AD1410" i="5" s="1"/>
  <c r="C1411" i="5"/>
  <c r="AD1411" i="5" s="1"/>
  <c r="C1412" i="5"/>
  <c r="AD1412" i="5" s="1"/>
  <c r="C1413" i="5"/>
  <c r="AD1413" i="5" s="1"/>
  <c r="C1414" i="5"/>
  <c r="AD1414" i="5" s="1"/>
  <c r="C1415" i="5"/>
  <c r="AD1415" i="5" s="1"/>
  <c r="C1416" i="5"/>
  <c r="AD1416" i="5" s="1"/>
  <c r="C1417" i="5"/>
  <c r="AD1417" i="5" s="1"/>
  <c r="C1418" i="5"/>
  <c r="AD1418" i="5" s="1"/>
  <c r="C1419" i="5"/>
  <c r="AD1419" i="5" s="1"/>
  <c r="C1420" i="5"/>
  <c r="AD1420" i="5" s="1"/>
  <c r="C1421" i="5"/>
  <c r="AD1421" i="5" s="1"/>
  <c r="C1422" i="5"/>
  <c r="AD1422" i="5" s="1"/>
  <c r="C1423" i="5"/>
  <c r="AD1423" i="5" s="1"/>
  <c r="C1424" i="5"/>
  <c r="AD1424" i="5" s="1"/>
  <c r="C1425" i="5"/>
  <c r="AD1425" i="5" s="1"/>
  <c r="C1426" i="5"/>
  <c r="AD1426" i="5" s="1"/>
  <c r="C1427" i="5"/>
  <c r="AD1427" i="5" s="1"/>
  <c r="C1428" i="5"/>
  <c r="AD1428" i="5" s="1"/>
  <c r="C1429" i="5"/>
  <c r="AD1429" i="5" s="1"/>
  <c r="C1430" i="5"/>
  <c r="AD1430" i="5" s="1"/>
  <c r="C1431" i="5"/>
  <c r="AD1431" i="5" s="1"/>
  <c r="C1432" i="5"/>
  <c r="AD1432" i="5" s="1"/>
  <c r="C1433" i="5"/>
  <c r="AD1433" i="5" s="1"/>
  <c r="C1434" i="5"/>
  <c r="AD1434" i="5" s="1"/>
  <c r="C1435" i="5"/>
  <c r="AD1435" i="5" s="1"/>
  <c r="C1436" i="5"/>
  <c r="AD1436" i="5" s="1"/>
  <c r="C1437" i="5"/>
  <c r="AD1437" i="5" s="1"/>
  <c r="C1438" i="5"/>
  <c r="AD1438" i="5" s="1"/>
  <c r="C1439" i="5"/>
  <c r="AD1439" i="5" s="1"/>
  <c r="C1440" i="5"/>
  <c r="AD1440" i="5" s="1"/>
  <c r="C1441" i="5"/>
  <c r="AD1441" i="5" s="1"/>
  <c r="C1442" i="5"/>
  <c r="AD1442" i="5" s="1"/>
  <c r="C1443" i="5"/>
  <c r="AD1443" i="5" s="1"/>
  <c r="C1444" i="5"/>
  <c r="AD1444" i="5" s="1"/>
  <c r="C1445" i="5"/>
  <c r="AD1445" i="5" s="1"/>
  <c r="C1446" i="5"/>
  <c r="AD1446" i="5" s="1"/>
  <c r="C1447" i="5"/>
  <c r="AD1447" i="5" s="1"/>
  <c r="C1448" i="5"/>
  <c r="AD1448" i="5" s="1"/>
  <c r="C1449" i="5"/>
  <c r="AD1449" i="5" s="1"/>
  <c r="C1450" i="5"/>
  <c r="AD1450" i="5" s="1"/>
  <c r="C1451" i="5"/>
  <c r="AD1451" i="5" s="1"/>
  <c r="C1452" i="5"/>
  <c r="AD1452" i="5" s="1"/>
  <c r="C1453" i="5"/>
  <c r="AD1453" i="5" s="1"/>
  <c r="C1454" i="5"/>
  <c r="AD1454" i="5" s="1"/>
  <c r="C1455" i="5"/>
  <c r="AD1455" i="5" s="1"/>
  <c r="C1456" i="5"/>
  <c r="AD1456" i="5" s="1"/>
  <c r="C1457" i="5"/>
  <c r="AD1457" i="5" s="1"/>
  <c r="C1458" i="5"/>
  <c r="AD1458" i="5" s="1"/>
  <c r="C1459" i="5"/>
  <c r="AD1459" i="5" s="1"/>
  <c r="C1460" i="5"/>
  <c r="AD1460" i="5" s="1"/>
  <c r="C1461" i="5"/>
  <c r="AD1461" i="5" s="1"/>
  <c r="C1462" i="5"/>
  <c r="AD1462" i="5" s="1"/>
  <c r="C1463" i="5"/>
  <c r="C1464" i="5"/>
  <c r="AD1464" i="5" s="1"/>
  <c r="C1465" i="5"/>
  <c r="AD1465" i="5" s="1"/>
  <c r="C1466" i="5"/>
  <c r="AD1466" i="5" s="1"/>
  <c r="C1467" i="5"/>
  <c r="AD1467" i="5" s="1"/>
  <c r="C1468" i="5"/>
  <c r="AD1468" i="5" s="1"/>
  <c r="C1469" i="5"/>
  <c r="AD1469" i="5" s="1"/>
  <c r="C1470" i="5"/>
  <c r="AD1470" i="5" s="1"/>
  <c r="C1471" i="5"/>
  <c r="C1472" i="5"/>
  <c r="AD1472" i="5" s="1"/>
  <c r="C1473" i="5"/>
  <c r="AD1473" i="5" s="1"/>
  <c r="C1474" i="5"/>
  <c r="AD1474" i="5" s="1"/>
  <c r="C1475" i="5"/>
  <c r="AD1475" i="5" s="1"/>
  <c r="C1476" i="5"/>
  <c r="AD1476" i="5" s="1"/>
  <c r="C1477" i="5"/>
  <c r="AD1477" i="5" s="1"/>
  <c r="C1478" i="5"/>
  <c r="AD1478" i="5" s="1"/>
  <c r="C1479" i="5"/>
  <c r="AD1479" i="5" s="1"/>
  <c r="C1480" i="5"/>
  <c r="AD1480" i="5" s="1"/>
  <c r="C1481" i="5"/>
  <c r="AD1481" i="5" s="1"/>
  <c r="C1482" i="5"/>
  <c r="C1483" i="5"/>
  <c r="AD1483" i="5" s="1"/>
  <c r="C1484" i="5"/>
  <c r="AD1484" i="5" s="1"/>
  <c r="C1485" i="5"/>
  <c r="AD1485" i="5" s="1"/>
  <c r="C1486" i="5"/>
  <c r="AD1486" i="5" s="1"/>
  <c r="C1487" i="5"/>
  <c r="C1488" i="5"/>
  <c r="AD1488" i="5" s="1"/>
  <c r="C1489" i="5"/>
  <c r="AD1489" i="5" s="1"/>
  <c r="C1490" i="5"/>
  <c r="AD1490" i="5" s="1"/>
  <c r="C1491" i="5"/>
  <c r="AD1491" i="5" s="1"/>
  <c r="C1492" i="5"/>
  <c r="AD1492" i="5" s="1"/>
  <c r="C1493" i="5"/>
  <c r="AD1493" i="5" s="1"/>
  <c r="C1494" i="5"/>
  <c r="AD1494" i="5" s="1"/>
  <c r="C1495" i="5"/>
  <c r="C1496" i="5"/>
  <c r="AD1496" i="5" s="1"/>
  <c r="C1497" i="5"/>
  <c r="AD1497" i="5" s="1"/>
  <c r="C1498" i="5"/>
  <c r="C1499" i="5"/>
  <c r="AD1499" i="5" s="1"/>
  <c r="C1500" i="5"/>
  <c r="AD1500" i="5" s="1"/>
  <c r="C1501" i="5"/>
  <c r="AD1501" i="5" s="1"/>
  <c r="C1502" i="5"/>
  <c r="AD1502" i="5" s="1"/>
  <c r="C1503" i="5"/>
  <c r="AD1503" i="5" s="1"/>
  <c r="C1504" i="5"/>
  <c r="AD1504" i="5" s="1"/>
  <c r="C1505" i="5"/>
  <c r="AD1505" i="5" s="1"/>
  <c r="C1506" i="5"/>
  <c r="AD1506" i="5" s="1"/>
  <c r="C1507" i="5"/>
  <c r="AD1507" i="5" s="1"/>
  <c r="C1508" i="5"/>
  <c r="AD1508" i="5" s="1"/>
  <c r="C1509" i="5"/>
  <c r="AD1509" i="5" s="1"/>
  <c r="C1510" i="5"/>
  <c r="AD1510" i="5" s="1"/>
  <c r="C1511" i="5"/>
  <c r="C1512" i="5"/>
  <c r="AD1512" i="5" s="1"/>
  <c r="C1513" i="5"/>
  <c r="AD1513" i="5" s="1"/>
  <c r="C1514" i="5"/>
  <c r="AD1514" i="5" s="1"/>
  <c r="C1515" i="5"/>
  <c r="AD1515" i="5" s="1"/>
  <c r="C1516" i="5"/>
  <c r="AD1516" i="5" s="1"/>
  <c r="C1517" i="5"/>
  <c r="AD1517" i="5" s="1"/>
  <c r="C1518" i="5"/>
  <c r="AD1518" i="5" s="1"/>
  <c r="C1519" i="5"/>
  <c r="AD1519" i="5" s="1"/>
  <c r="C1520" i="5"/>
  <c r="AD1520" i="5" s="1"/>
  <c r="C1521" i="5"/>
  <c r="AD1521" i="5" s="1"/>
  <c r="C1522" i="5"/>
  <c r="AD1522" i="5" s="1"/>
  <c r="C1523" i="5"/>
  <c r="AD1523" i="5" s="1"/>
  <c r="C1524" i="5"/>
  <c r="AD1524" i="5" s="1"/>
  <c r="C1525" i="5"/>
  <c r="AD1525" i="5" s="1"/>
  <c r="C1526" i="5"/>
  <c r="AD1526" i="5" s="1"/>
  <c r="C1527" i="5"/>
  <c r="AD1527" i="5" s="1"/>
  <c r="C1528" i="5"/>
  <c r="AD1528" i="5" s="1"/>
  <c r="C1529" i="5"/>
  <c r="AD1529" i="5" s="1"/>
  <c r="C1530" i="5"/>
  <c r="AD1530" i="5" s="1"/>
  <c r="C1531" i="5"/>
  <c r="AD1531" i="5" s="1"/>
  <c r="C1532" i="5"/>
  <c r="AD1532" i="5" s="1"/>
  <c r="C1533" i="5"/>
  <c r="AD1533" i="5" s="1"/>
  <c r="C1534" i="5"/>
  <c r="AD1534" i="5" s="1"/>
  <c r="C1535" i="5"/>
  <c r="AD1535" i="5" s="1"/>
  <c r="C1536" i="5"/>
  <c r="AD1536" i="5" s="1"/>
  <c r="C1537" i="5"/>
  <c r="AD1537" i="5" s="1"/>
  <c r="C1538" i="5"/>
  <c r="AD1538" i="5" s="1"/>
  <c r="C1539" i="5"/>
  <c r="AD1539" i="5" s="1"/>
  <c r="C1540" i="5"/>
  <c r="AD1540" i="5" s="1"/>
  <c r="C1541" i="5"/>
  <c r="AD1541" i="5" s="1"/>
  <c r="C1542" i="5"/>
  <c r="AD1542" i="5" s="1"/>
  <c r="C1543" i="5"/>
  <c r="AD1543" i="5" s="1"/>
  <c r="C1544" i="5"/>
  <c r="AD1544" i="5" s="1"/>
  <c r="C1545" i="5"/>
  <c r="AD1545" i="5" s="1"/>
  <c r="C1546" i="5"/>
  <c r="AD1546" i="5" s="1"/>
  <c r="C1547" i="5"/>
  <c r="AD1547" i="5" s="1"/>
  <c r="C1548" i="5"/>
  <c r="AD1548" i="5" s="1"/>
  <c r="C1549" i="5"/>
  <c r="AD1549" i="5" s="1"/>
  <c r="C1550" i="5"/>
  <c r="AD1550" i="5" s="1"/>
  <c r="C1551" i="5"/>
  <c r="AD1551" i="5" s="1"/>
  <c r="C1552" i="5"/>
  <c r="AD1552" i="5" s="1"/>
  <c r="C1553" i="5"/>
  <c r="AD1553" i="5" s="1"/>
  <c r="C1554" i="5"/>
  <c r="AD1554" i="5" s="1"/>
  <c r="C1555" i="5"/>
  <c r="AD1555" i="5" s="1"/>
  <c r="C1556" i="5"/>
  <c r="AD1556" i="5" s="1"/>
  <c r="C1557" i="5"/>
  <c r="AD1557" i="5" s="1"/>
  <c r="C1558" i="5"/>
  <c r="AD1558" i="5" s="1"/>
  <c r="C1559" i="5"/>
  <c r="AD1559" i="5" s="1"/>
  <c r="C1560" i="5"/>
  <c r="AD1560" i="5" s="1"/>
  <c r="C1561" i="5"/>
  <c r="AD1561" i="5" s="1"/>
  <c r="C1562" i="5"/>
  <c r="AD1562" i="5" s="1"/>
  <c r="C1563" i="5"/>
  <c r="AD1563" i="5" s="1"/>
  <c r="C1564" i="5"/>
  <c r="AD1564" i="5" s="1"/>
  <c r="C1565" i="5"/>
  <c r="AD1565" i="5" s="1"/>
  <c r="C1566" i="5"/>
  <c r="AD1566" i="5" s="1"/>
  <c r="C1567" i="5"/>
  <c r="AD1567" i="5" s="1"/>
  <c r="C1568" i="5"/>
  <c r="AD1568" i="5" s="1"/>
  <c r="C1569" i="5"/>
  <c r="AD1569" i="5" s="1"/>
  <c r="C1570" i="5"/>
  <c r="C1571" i="5"/>
  <c r="AD1571" i="5" s="1"/>
  <c r="C1572" i="5"/>
  <c r="AD1572" i="5" s="1"/>
  <c r="C1573" i="5"/>
  <c r="AD1573" i="5" s="1"/>
  <c r="C1574" i="5"/>
  <c r="AD1574" i="5" s="1"/>
  <c r="C1575" i="5"/>
  <c r="C1576" i="5"/>
  <c r="AD1576" i="5" s="1"/>
  <c r="C1577" i="5"/>
  <c r="AD1577" i="5" s="1"/>
  <c r="C1578" i="5"/>
  <c r="AD1578" i="5" s="1"/>
  <c r="C1579" i="5"/>
  <c r="AD1579" i="5" s="1"/>
  <c r="C1580" i="5"/>
  <c r="AD1580" i="5" s="1"/>
  <c r="C1581" i="5"/>
  <c r="AD1581" i="5" s="1"/>
  <c r="C1582" i="5"/>
  <c r="AD1582" i="5" s="1"/>
  <c r="C1583" i="5"/>
  <c r="AD1583" i="5" s="1"/>
  <c r="C1584" i="5"/>
  <c r="AD1584" i="5" s="1"/>
  <c r="C1585" i="5"/>
  <c r="AD1585" i="5" s="1"/>
  <c r="C1586" i="5"/>
  <c r="AD1586" i="5" s="1"/>
  <c r="C1587" i="5"/>
  <c r="AD1587" i="5" s="1"/>
  <c r="C1588" i="5"/>
  <c r="AD1588" i="5" s="1"/>
  <c r="C1589" i="5"/>
  <c r="AD1589" i="5" s="1"/>
  <c r="C1590" i="5"/>
  <c r="AD1590" i="5" s="1"/>
  <c r="C1591" i="5"/>
  <c r="AD1591" i="5" s="1"/>
  <c r="C1592" i="5"/>
  <c r="AD1592" i="5" s="1"/>
  <c r="C1593" i="5"/>
  <c r="AD1593" i="5" s="1"/>
  <c r="C1594" i="5"/>
  <c r="AD1594" i="5" s="1"/>
  <c r="C1595" i="5"/>
  <c r="AD1595" i="5" s="1"/>
  <c r="C1596" i="5"/>
  <c r="AD1596" i="5" s="1"/>
  <c r="C1597" i="5"/>
  <c r="AD1597" i="5" s="1"/>
  <c r="C1598" i="5"/>
  <c r="AD1598" i="5" s="1"/>
  <c r="C1599" i="5"/>
  <c r="AD1599" i="5" s="1"/>
  <c r="C1600" i="5"/>
  <c r="AD1600" i="5" s="1"/>
  <c r="C1601" i="5"/>
  <c r="AD1601" i="5" s="1"/>
  <c r="C1602" i="5"/>
  <c r="AD1602" i="5" s="1"/>
  <c r="C1603" i="5"/>
  <c r="AD1603" i="5" s="1"/>
  <c r="C1604" i="5"/>
  <c r="AD1604" i="5" s="1"/>
  <c r="C1605" i="5"/>
  <c r="AD1605" i="5" s="1"/>
  <c r="C1606" i="5"/>
  <c r="AD1606" i="5" s="1"/>
  <c r="C1607" i="5"/>
  <c r="AD1607" i="5" s="1"/>
  <c r="C1608" i="5"/>
  <c r="AD1608" i="5" s="1"/>
  <c r="C1609" i="5"/>
  <c r="AD1609" i="5" s="1"/>
  <c r="C1610" i="5"/>
  <c r="AD1610" i="5" s="1"/>
  <c r="C1611" i="5"/>
  <c r="AD1611" i="5" s="1"/>
  <c r="C1612" i="5"/>
  <c r="AD1612" i="5" s="1"/>
  <c r="C1613" i="5"/>
  <c r="AD1613" i="5" s="1"/>
  <c r="C1614" i="5"/>
  <c r="AD1614" i="5" s="1"/>
  <c r="C1615" i="5"/>
  <c r="AD1615" i="5" s="1"/>
  <c r="C1616" i="5"/>
  <c r="AD1616" i="5" s="1"/>
  <c r="C1617" i="5"/>
  <c r="AD1617" i="5" s="1"/>
  <c r="C1618" i="5"/>
  <c r="AD1618" i="5" s="1"/>
  <c r="C1619" i="5"/>
  <c r="AD1619" i="5" s="1"/>
  <c r="C1620" i="5"/>
  <c r="AD1620" i="5" s="1"/>
  <c r="C1621" i="5"/>
  <c r="AD1621" i="5" s="1"/>
  <c r="C1622" i="5"/>
  <c r="AD1622" i="5" s="1"/>
  <c r="C1623" i="5"/>
  <c r="AD1623" i="5" s="1"/>
  <c r="C1624" i="5"/>
  <c r="AD1624" i="5" s="1"/>
  <c r="C1625" i="5"/>
  <c r="AD1625" i="5" s="1"/>
  <c r="C1626" i="5"/>
  <c r="AD1626" i="5" s="1"/>
  <c r="C1627" i="5"/>
  <c r="AD1627" i="5" s="1"/>
  <c r="C1628" i="5"/>
  <c r="AD1628" i="5" s="1"/>
  <c r="C1629" i="5"/>
  <c r="AD1629" i="5" s="1"/>
  <c r="C1630" i="5"/>
  <c r="AD1630" i="5" s="1"/>
  <c r="C1631" i="5"/>
  <c r="AD1631" i="5" s="1"/>
  <c r="C1632" i="5"/>
  <c r="AD1632" i="5" s="1"/>
  <c r="C1633" i="5"/>
  <c r="AD1633" i="5" s="1"/>
  <c r="C1634" i="5"/>
  <c r="AD1634" i="5" s="1"/>
  <c r="C1635" i="5"/>
  <c r="AD1635" i="5" s="1"/>
  <c r="C1636" i="5"/>
  <c r="AD1636" i="5" s="1"/>
  <c r="C1637" i="5"/>
  <c r="AD1637" i="5" s="1"/>
  <c r="C1638" i="5"/>
  <c r="AD1638" i="5" s="1"/>
  <c r="C1639" i="5"/>
  <c r="C1640" i="5"/>
  <c r="AD1640" i="5" s="1"/>
  <c r="C1641" i="5"/>
  <c r="AD1641" i="5" s="1"/>
  <c r="C1642" i="5"/>
  <c r="AD1642" i="5" s="1"/>
  <c r="C1643" i="5"/>
  <c r="AD1643" i="5" s="1"/>
  <c r="C1644" i="5"/>
  <c r="AD1644" i="5" s="1"/>
  <c r="C1645" i="5"/>
  <c r="AD1645" i="5" s="1"/>
  <c r="C1646" i="5"/>
  <c r="AD1646" i="5" s="1"/>
  <c r="C1647" i="5"/>
  <c r="AD1647" i="5" s="1"/>
  <c r="C1648" i="5"/>
  <c r="AD1648" i="5" s="1"/>
  <c r="C1649" i="5"/>
  <c r="AD1649" i="5" s="1"/>
  <c r="C1650" i="5"/>
  <c r="AD1650" i="5" s="1"/>
  <c r="C1651" i="5"/>
  <c r="AD1651" i="5" s="1"/>
  <c r="C1652" i="5"/>
  <c r="AD1652" i="5" s="1"/>
  <c r="C1653" i="5"/>
  <c r="AD1653" i="5" s="1"/>
  <c r="C1654" i="5"/>
  <c r="AD1654" i="5" s="1"/>
  <c r="C1655" i="5"/>
  <c r="AD1655" i="5" s="1"/>
  <c r="C1656" i="5"/>
  <c r="AD1656" i="5" s="1"/>
  <c r="C1657" i="5"/>
  <c r="AD1657" i="5" s="1"/>
  <c r="C1658" i="5"/>
  <c r="AD1658" i="5" s="1"/>
  <c r="C1659" i="5"/>
  <c r="AD1659" i="5" s="1"/>
  <c r="C1660" i="5"/>
  <c r="AD1660" i="5" s="1"/>
  <c r="C1661" i="5"/>
  <c r="AD1661" i="5" s="1"/>
  <c r="C1662" i="5"/>
  <c r="AD1662" i="5" s="1"/>
  <c r="C1663" i="5"/>
  <c r="AD1663" i="5" s="1"/>
  <c r="C1664" i="5"/>
  <c r="AD1664" i="5" s="1"/>
  <c r="C1665" i="5"/>
  <c r="AD1665" i="5" s="1"/>
  <c r="C1666" i="5"/>
  <c r="AD1666" i="5" s="1"/>
  <c r="C1667" i="5"/>
  <c r="AD1667" i="5" s="1"/>
  <c r="C1668" i="5"/>
  <c r="AD1668" i="5" s="1"/>
  <c r="C1669" i="5"/>
  <c r="AD1669" i="5" s="1"/>
  <c r="C1670" i="5"/>
  <c r="AD1670" i="5" s="1"/>
  <c r="C1671" i="5"/>
  <c r="AD1671" i="5" s="1"/>
  <c r="C1672" i="5"/>
  <c r="AD1672" i="5" s="1"/>
  <c r="C1673" i="5"/>
  <c r="AD1673" i="5" s="1"/>
  <c r="C1674" i="5"/>
  <c r="AD1674" i="5" s="1"/>
  <c r="C1675" i="5"/>
  <c r="AD1675" i="5" s="1"/>
  <c r="C1676" i="5"/>
  <c r="AD1676" i="5" s="1"/>
  <c r="C1677" i="5"/>
  <c r="AD1677" i="5" s="1"/>
  <c r="C1678" i="5"/>
  <c r="AD1678" i="5" s="1"/>
  <c r="C1679" i="5"/>
  <c r="AD1679" i="5" s="1"/>
  <c r="C1680" i="5"/>
  <c r="AD1680" i="5" s="1"/>
  <c r="C1681" i="5"/>
  <c r="AD1681" i="5" s="1"/>
  <c r="C1682" i="5"/>
  <c r="AD1682" i="5" s="1"/>
  <c r="C1683" i="5"/>
  <c r="AD1683" i="5" s="1"/>
  <c r="C1684" i="5"/>
  <c r="AD1684" i="5" s="1"/>
  <c r="C1685" i="5"/>
  <c r="AD1685" i="5" s="1"/>
  <c r="C1686" i="5"/>
  <c r="AD1686" i="5" s="1"/>
  <c r="C1687" i="5"/>
  <c r="AD1687" i="5" s="1"/>
  <c r="C1688" i="5"/>
  <c r="AD1688" i="5" s="1"/>
  <c r="C1689" i="5"/>
  <c r="AD1689" i="5" s="1"/>
  <c r="C1690" i="5"/>
  <c r="AD1690" i="5" s="1"/>
  <c r="C1691" i="5"/>
  <c r="AD1691" i="5" s="1"/>
  <c r="C1692" i="5"/>
  <c r="AD1692" i="5" s="1"/>
  <c r="C1693" i="5"/>
  <c r="AD1693" i="5" s="1"/>
  <c r="C1694" i="5"/>
  <c r="AD1694" i="5" s="1"/>
  <c r="C1695" i="5"/>
  <c r="AD1695" i="5" s="1"/>
  <c r="C1696" i="5"/>
  <c r="AD1696" i="5" s="1"/>
  <c r="C1697" i="5"/>
  <c r="AD1697" i="5" s="1"/>
  <c r="C1698" i="5"/>
  <c r="AD1698" i="5" s="1"/>
  <c r="C1699" i="5"/>
  <c r="AD1699" i="5" s="1"/>
  <c r="C1700" i="5"/>
  <c r="AD1700" i="5" s="1"/>
  <c r="C1701" i="5"/>
  <c r="AD1701" i="5" s="1"/>
  <c r="C1702" i="5"/>
  <c r="AD1702" i="5" s="1"/>
  <c r="C1703" i="5"/>
  <c r="AD1703" i="5" s="1"/>
  <c r="C1704" i="5"/>
  <c r="AD1704" i="5" s="1"/>
  <c r="C1705" i="5"/>
  <c r="AD1705" i="5" s="1"/>
  <c r="C1706" i="5"/>
  <c r="AD1706" i="5" s="1"/>
  <c r="C1707" i="5"/>
  <c r="AD1707" i="5" s="1"/>
  <c r="C1708" i="5"/>
  <c r="AD1708" i="5" s="1"/>
  <c r="C1709" i="5"/>
  <c r="AD1709" i="5" s="1"/>
  <c r="C1710" i="5"/>
  <c r="AD1710" i="5" s="1"/>
  <c r="C1711" i="5"/>
  <c r="AD1711" i="5" s="1"/>
  <c r="C1712" i="5"/>
  <c r="AD1712" i="5" s="1"/>
  <c r="C1713" i="5"/>
  <c r="AD1713" i="5" s="1"/>
  <c r="C1714" i="5"/>
  <c r="AD1714" i="5" s="1"/>
  <c r="C1715" i="5"/>
  <c r="AD1715" i="5" s="1"/>
  <c r="C1716" i="5"/>
  <c r="AD1716" i="5" s="1"/>
  <c r="C1717" i="5"/>
  <c r="AD1717" i="5" s="1"/>
  <c r="C1718" i="5"/>
  <c r="AD1718" i="5" s="1"/>
  <c r="C1719" i="5"/>
  <c r="AD1719" i="5" s="1"/>
  <c r="C1720" i="5"/>
  <c r="AD1720" i="5" s="1"/>
  <c r="C1721" i="5"/>
  <c r="AD1721" i="5" s="1"/>
  <c r="C1722" i="5"/>
  <c r="AD1722" i="5" s="1"/>
  <c r="C1723" i="5"/>
  <c r="AD1723" i="5" s="1"/>
  <c r="C1724" i="5"/>
  <c r="AD1724" i="5" s="1"/>
  <c r="C1725" i="5"/>
  <c r="AD1725" i="5" s="1"/>
  <c r="C1726" i="5"/>
  <c r="AD1726" i="5" s="1"/>
  <c r="C1727" i="5"/>
  <c r="C1728" i="5"/>
  <c r="AD1728" i="5" s="1"/>
  <c r="C1729" i="5"/>
  <c r="AD1729" i="5" s="1"/>
  <c r="C1730" i="5"/>
  <c r="AD1730" i="5" s="1"/>
  <c r="C1731" i="5"/>
  <c r="AD1731" i="5" s="1"/>
  <c r="C1732" i="5"/>
  <c r="AD1732" i="5" s="1"/>
  <c r="C1733" i="5"/>
  <c r="AD1733" i="5" s="1"/>
  <c r="C1734" i="5"/>
  <c r="AD1734" i="5" s="1"/>
  <c r="C1735" i="5"/>
  <c r="AD1735" i="5" s="1"/>
  <c r="C1736" i="5"/>
  <c r="AD1736" i="5" s="1"/>
  <c r="C1737" i="5"/>
  <c r="AD1737" i="5" s="1"/>
  <c r="C1738" i="5"/>
  <c r="AD1738" i="5" s="1"/>
  <c r="C1739" i="5"/>
  <c r="AD1739" i="5" s="1"/>
  <c r="C1740" i="5"/>
  <c r="AD1740" i="5" s="1"/>
  <c r="C1741" i="5"/>
  <c r="AD1741" i="5" s="1"/>
  <c r="C1742" i="5"/>
  <c r="AD1742" i="5" s="1"/>
  <c r="C1743" i="5"/>
  <c r="AD1743" i="5" s="1"/>
  <c r="C1744" i="5"/>
  <c r="AD1744" i="5" s="1"/>
  <c r="C1745" i="5"/>
  <c r="AD1745" i="5" s="1"/>
  <c r="C1746" i="5"/>
  <c r="AD1746" i="5" s="1"/>
  <c r="C1747" i="5"/>
  <c r="AD1747" i="5" s="1"/>
  <c r="C1748" i="5"/>
  <c r="AD1748" i="5" s="1"/>
  <c r="C1749" i="5"/>
  <c r="AD1749" i="5" s="1"/>
  <c r="C1750" i="5"/>
  <c r="AD1750" i="5" s="1"/>
  <c r="C1751" i="5"/>
  <c r="AD1751" i="5" s="1"/>
  <c r="C1752" i="5"/>
  <c r="AD1752" i="5" s="1"/>
  <c r="C1753" i="5"/>
  <c r="AD1753" i="5" s="1"/>
  <c r="C1754" i="5"/>
  <c r="AD1754" i="5" s="1"/>
  <c r="C1755" i="5"/>
  <c r="AD1755" i="5" s="1"/>
  <c r="C1756" i="5"/>
  <c r="AD1756" i="5" s="1"/>
  <c r="C1757" i="5"/>
  <c r="AD1757" i="5" s="1"/>
  <c r="C1758" i="5"/>
  <c r="AD1758" i="5" s="1"/>
  <c r="C1759" i="5"/>
  <c r="AD1759" i="5" s="1"/>
  <c r="C1760" i="5"/>
  <c r="AD1760" i="5" s="1"/>
  <c r="C1761" i="5"/>
  <c r="AD1761" i="5" s="1"/>
  <c r="C1762" i="5"/>
  <c r="AD1762" i="5" s="1"/>
  <c r="C1763" i="5"/>
  <c r="AD1763" i="5" s="1"/>
  <c r="C1764" i="5"/>
  <c r="AD1764" i="5" s="1"/>
  <c r="C1765" i="5"/>
  <c r="AD1765" i="5" s="1"/>
  <c r="C1766" i="5"/>
  <c r="AD1766" i="5" s="1"/>
  <c r="C1767" i="5"/>
  <c r="AD1767" i="5" s="1"/>
  <c r="C1768" i="5"/>
  <c r="AD1768" i="5" s="1"/>
  <c r="C1769" i="5"/>
  <c r="AD1769" i="5" s="1"/>
  <c r="C1770" i="5"/>
  <c r="AD1770" i="5" s="1"/>
  <c r="C1771" i="5"/>
  <c r="AD1771" i="5" s="1"/>
  <c r="C1772" i="5"/>
  <c r="AD1772" i="5" s="1"/>
  <c r="C1773" i="5"/>
  <c r="AD1773" i="5" s="1"/>
  <c r="C1774" i="5"/>
  <c r="AD1774" i="5" s="1"/>
  <c r="C1775" i="5"/>
  <c r="AD1775" i="5" s="1"/>
  <c r="C1776" i="5"/>
  <c r="AD1776" i="5" s="1"/>
  <c r="C1777" i="5"/>
  <c r="AD1777" i="5" s="1"/>
  <c r="C1778" i="5"/>
  <c r="AD1778" i="5" s="1"/>
  <c r="C1779" i="5"/>
  <c r="AD1779" i="5" s="1"/>
  <c r="C1780" i="5"/>
  <c r="AD1780" i="5" s="1"/>
  <c r="C1781" i="5"/>
  <c r="AD1781" i="5" s="1"/>
  <c r="C1782" i="5"/>
  <c r="AD1782" i="5" s="1"/>
  <c r="C1783" i="5"/>
  <c r="AD1783" i="5" s="1"/>
  <c r="C1784" i="5"/>
  <c r="AD1784" i="5" s="1"/>
  <c r="C1785" i="5"/>
  <c r="AD1785" i="5" s="1"/>
  <c r="C1786" i="5"/>
  <c r="AD1786" i="5" s="1"/>
  <c r="C1787" i="5"/>
  <c r="AD1787" i="5" s="1"/>
  <c r="C1788" i="5"/>
  <c r="AD1788" i="5" s="1"/>
  <c r="C1789" i="5"/>
  <c r="AD1789" i="5" s="1"/>
  <c r="C1790" i="5"/>
  <c r="AD1790" i="5" s="1"/>
  <c r="C1791" i="5"/>
  <c r="AD1791" i="5" s="1"/>
  <c r="C1792" i="5"/>
  <c r="AD1792" i="5" s="1"/>
  <c r="C1793" i="5"/>
  <c r="AD1793" i="5" s="1"/>
  <c r="C1794" i="5"/>
  <c r="AD1794" i="5" s="1"/>
  <c r="C1795" i="5"/>
  <c r="AD1795" i="5" s="1"/>
  <c r="C1796" i="5"/>
  <c r="AD1796" i="5" s="1"/>
  <c r="C1797" i="5"/>
  <c r="AD1797" i="5" s="1"/>
  <c r="C1798" i="5"/>
  <c r="AD1798" i="5" s="1"/>
  <c r="C1799" i="5"/>
  <c r="C1800" i="5"/>
  <c r="AD1800" i="5" s="1"/>
  <c r="C1801" i="5"/>
  <c r="AD1801" i="5" s="1"/>
  <c r="C1802" i="5"/>
  <c r="AD1802" i="5" s="1"/>
  <c r="C1803" i="5"/>
  <c r="AD1803" i="5" s="1"/>
  <c r="C1804" i="5"/>
  <c r="AD1804" i="5" s="1"/>
  <c r="C1805" i="5"/>
  <c r="AD1805" i="5" s="1"/>
  <c r="C1806" i="5"/>
  <c r="AD1806" i="5" s="1"/>
  <c r="C1807" i="5"/>
  <c r="AD1807" i="5" s="1"/>
  <c r="C1808" i="5"/>
  <c r="AD1808" i="5" s="1"/>
  <c r="C1809" i="5"/>
  <c r="AD1809" i="5" s="1"/>
  <c r="C1810" i="5"/>
  <c r="AD1810" i="5" s="1"/>
  <c r="C1811" i="5"/>
  <c r="AD1811" i="5" s="1"/>
  <c r="C1812" i="5"/>
  <c r="AD1812" i="5" s="1"/>
  <c r="C1813" i="5"/>
  <c r="AD1813" i="5" s="1"/>
  <c r="C1814" i="5"/>
  <c r="AD1814" i="5" s="1"/>
  <c r="C1815" i="5"/>
  <c r="AD1815" i="5" s="1"/>
  <c r="C1816" i="5"/>
  <c r="AD1816" i="5" s="1"/>
  <c r="C1817" i="5"/>
  <c r="AD1817" i="5" s="1"/>
  <c r="C1818" i="5"/>
  <c r="AD1818" i="5" s="1"/>
  <c r="C1819" i="5"/>
  <c r="AD1819" i="5" s="1"/>
  <c r="C1820" i="5"/>
  <c r="AD1820" i="5" s="1"/>
  <c r="C1821" i="5"/>
  <c r="AD1821" i="5" s="1"/>
  <c r="C1822" i="5"/>
  <c r="AD1822" i="5" s="1"/>
  <c r="C1823" i="5"/>
  <c r="AD1823" i="5" s="1"/>
  <c r="C1824" i="5"/>
  <c r="AD1824" i="5" s="1"/>
  <c r="C1825" i="5"/>
  <c r="AD1825" i="5" s="1"/>
  <c r="C1826" i="5"/>
  <c r="AD1826" i="5" s="1"/>
  <c r="C1827" i="5"/>
  <c r="AD1827" i="5" s="1"/>
  <c r="C1828" i="5"/>
  <c r="AD1828" i="5" s="1"/>
  <c r="C1829" i="5"/>
  <c r="AD1829" i="5" s="1"/>
  <c r="C1830" i="5"/>
  <c r="AD1830" i="5" s="1"/>
  <c r="C1831" i="5"/>
  <c r="AD1831" i="5" s="1"/>
  <c r="C1832" i="5"/>
  <c r="AD1832" i="5" s="1"/>
  <c r="C1833" i="5"/>
  <c r="AD1833" i="5" s="1"/>
  <c r="C1834" i="5"/>
  <c r="AD1834" i="5" s="1"/>
  <c r="C1835" i="5"/>
  <c r="AD1835" i="5" s="1"/>
  <c r="C1836" i="5"/>
  <c r="AD1836" i="5" s="1"/>
  <c r="C1837" i="5"/>
  <c r="AD1837" i="5" s="1"/>
  <c r="C1838" i="5"/>
  <c r="AD1838" i="5" s="1"/>
  <c r="C1839" i="5"/>
  <c r="AD1839" i="5" s="1"/>
  <c r="C1840" i="5"/>
  <c r="AD1840" i="5" s="1"/>
  <c r="C1841" i="5"/>
  <c r="AD1841" i="5" s="1"/>
  <c r="C1842" i="5"/>
  <c r="AD1842" i="5" s="1"/>
  <c r="C1843" i="5"/>
  <c r="AD1843" i="5" s="1"/>
  <c r="C1844" i="5"/>
  <c r="AD1844" i="5" s="1"/>
  <c r="C1845" i="5"/>
  <c r="AD1845" i="5" s="1"/>
  <c r="C1846" i="5"/>
  <c r="AD1846" i="5" s="1"/>
  <c r="C1847" i="5"/>
  <c r="AD1847" i="5" s="1"/>
  <c r="C1848" i="5"/>
  <c r="AD1848" i="5" s="1"/>
  <c r="C1849" i="5"/>
  <c r="AD1849" i="5" s="1"/>
  <c r="C1850" i="5"/>
  <c r="AD1850" i="5" s="1"/>
  <c r="C1851" i="5"/>
  <c r="AD1851" i="5" s="1"/>
  <c r="C1852" i="5"/>
  <c r="AD1852" i="5" s="1"/>
  <c r="C1853" i="5"/>
  <c r="AD1853" i="5" s="1"/>
  <c r="C1854" i="5"/>
  <c r="AD1854" i="5" s="1"/>
  <c r="C1855" i="5"/>
  <c r="AD1855" i="5" s="1"/>
  <c r="C1856" i="5"/>
  <c r="AD1856" i="5" s="1"/>
  <c r="C1857" i="5"/>
  <c r="AD1857" i="5" s="1"/>
  <c r="C1858" i="5"/>
  <c r="AD1858" i="5" s="1"/>
  <c r="C1859" i="5"/>
  <c r="AD1859" i="5" s="1"/>
  <c r="C1860" i="5"/>
  <c r="AD1860" i="5" s="1"/>
  <c r="C1861" i="5"/>
  <c r="AD1861" i="5" s="1"/>
  <c r="C1862" i="5"/>
  <c r="AD1862" i="5" s="1"/>
  <c r="C1863" i="5"/>
  <c r="C1864" i="5"/>
  <c r="AD1864" i="5" s="1"/>
  <c r="C1865" i="5"/>
  <c r="AD1865" i="5" s="1"/>
  <c r="C1866" i="5"/>
  <c r="AD1866" i="5" s="1"/>
  <c r="C1867" i="5"/>
  <c r="AD1867" i="5" s="1"/>
  <c r="C1868" i="5"/>
  <c r="AD1868" i="5" s="1"/>
  <c r="C1869" i="5"/>
  <c r="AD1869" i="5" s="1"/>
  <c r="C1870" i="5"/>
  <c r="AD1870" i="5" s="1"/>
  <c r="C1871" i="5"/>
  <c r="AD1871" i="5" s="1"/>
  <c r="C1872" i="5"/>
  <c r="AD1872" i="5" s="1"/>
  <c r="C1873" i="5"/>
  <c r="AD1873" i="5" s="1"/>
  <c r="C1874" i="5"/>
  <c r="AD1874" i="5" s="1"/>
  <c r="C1875" i="5"/>
  <c r="AD1875" i="5" s="1"/>
  <c r="C1876" i="5"/>
  <c r="AD1876" i="5" s="1"/>
  <c r="C1877" i="5"/>
  <c r="AB1877" i="5" s="1"/>
  <c r="C1878" i="5"/>
  <c r="AB1878" i="5" s="1"/>
  <c r="C1879" i="5"/>
  <c r="AB1879" i="5" s="1"/>
  <c r="C1880" i="5"/>
  <c r="AB1880" i="5" s="1"/>
  <c r="C1881" i="5"/>
  <c r="AB1881" i="5" s="1"/>
  <c r="C1882" i="5"/>
  <c r="AB1882" i="5" s="1"/>
  <c r="C1883" i="5"/>
  <c r="AB1883" i="5" s="1"/>
  <c r="C1884" i="5"/>
  <c r="AB1884" i="5" s="1"/>
  <c r="C1885" i="5"/>
  <c r="AB1885" i="5" s="1"/>
  <c r="C1886" i="5"/>
  <c r="AB1886" i="5" s="1"/>
  <c r="C1887" i="5"/>
  <c r="AD1887" i="5" s="1"/>
  <c r="C1888" i="5"/>
  <c r="AD1888" i="5" s="1"/>
  <c r="C1889" i="5"/>
  <c r="AD1889" i="5" s="1"/>
  <c r="C1890" i="5"/>
  <c r="AB1890" i="5"/>
  <c r="C1891" i="5"/>
  <c r="AB1891" i="5" s="1"/>
  <c r="C1892" i="5"/>
  <c r="AB1892" i="5" s="1"/>
  <c r="C1893" i="5"/>
  <c r="AB1893" i="5" s="1"/>
  <c r="C1894" i="5"/>
  <c r="AB1894" i="5" s="1"/>
  <c r="C1895" i="5"/>
  <c r="AB1895" i="5" s="1"/>
  <c r="C1896" i="5"/>
  <c r="AB1896" i="5" s="1"/>
  <c r="C1897" i="5"/>
  <c r="AB1897" i="5" s="1"/>
  <c r="C1898" i="5"/>
  <c r="AB1898" i="5" s="1"/>
  <c r="C1899" i="5"/>
  <c r="AB1899" i="5" s="1"/>
  <c r="C1900" i="5"/>
  <c r="AB1900" i="5" s="1"/>
  <c r="C1901" i="5"/>
  <c r="AB1901" i="5" s="1"/>
  <c r="C1902" i="5"/>
  <c r="AB1902" i="5" s="1"/>
  <c r="C1903" i="5"/>
  <c r="AB1903" i="5" s="1"/>
  <c r="C1904" i="5"/>
  <c r="AB1904" i="5" s="1"/>
  <c r="C1905" i="5"/>
  <c r="AB1905" i="5" s="1"/>
  <c r="C1906" i="5"/>
  <c r="AB1906" i="5" s="1"/>
  <c r="C1907" i="5"/>
  <c r="AB1907" i="5" s="1"/>
  <c r="C1908" i="5"/>
  <c r="AD1908" i="5" s="1"/>
  <c r="C1909" i="5"/>
  <c r="AD1909" i="5" s="1"/>
  <c r="C1910" i="5"/>
  <c r="AD1910" i="5" s="1"/>
  <c r="C1911" i="5"/>
  <c r="AD1911" i="5" s="1"/>
  <c r="C1912" i="5"/>
  <c r="AD1912" i="5" s="1"/>
  <c r="C1913" i="5"/>
  <c r="AD1913" i="5" s="1"/>
  <c r="C1914" i="5"/>
  <c r="C1915" i="5"/>
  <c r="AB1915" i="5" s="1"/>
  <c r="C1916" i="5"/>
  <c r="AD1916" i="5" s="1"/>
  <c r="C1917" i="5"/>
  <c r="AD1917" i="5" s="1"/>
  <c r="C1918" i="5"/>
  <c r="AD1918" i="5" s="1"/>
  <c r="C1919" i="5"/>
  <c r="AD1919" i="5" s="1"/>
  <c r="C1920" i="5"/>
  <c r="AD1920" i="5" s="1"/>
  <c r="C1921" i="5"/>
  <c r="AB1921" i="5" s="1"/>
  <c r="C1922" i="5"/>
  <c r="AB1922" i="5" s="1"/>
  <c r="C1923" i="5"/>
  <c r="AB1923" i="5" s="1"/>
  <c r="C1924" i="5"/>
  <c r="AB1924" i="5" s="1"/>
  <c r="C1925" i="5"/>
  <c r="AB1925" i="5" s="1"/>
  <c r="C1926" i="5"/>
  <c r="AB1926" i="5" s="1"/>
  <c r="C1927" i="5"/>
  <c r="AB1927" i="5" s="1"/>
  <c r="C1928" i="5"/>
  <c r="AB1928" i="5" s="1"/>
  <c r="C1929" i="5"/>
  <c r="AB1929" i="5" s="1"/>
  <c r="C1930" i="5"/>
  <c r="AB1930" i="5" s="1"/>
  <c r="C1931" i="5"/>
  <c r="AB1931" i="5" s="1"/>
  <c r="C1932" i="5"/>
  <c r="AB1932" i="5" s="1"/>
  <c r="C1933" i="5"/>
  <c r="AB1933" i="5" s="1"/>
  <c r="C1934" i="5"/>
  <c r="AB1934" i="5" s="1"/>
  <c r="C1935" i="5"/>
  <c r="AB1935" i="5" s="1"/>
  <c r="C1936" i="5"/>
  <c r="AB1936" i="5" s="1"/>
  <c r="C1937" i="5"/>
  <c r="AB1937" i="5" s="1"/>
  <c r="C1938" i="5"/>
  <c r="AB1938" i="5" s="1"/>
  <c r="C1939" i="5"/>
  <c r="AB1939" i="5" s="1"/>
  <c r="C1940" i="5"/>
  <c r="AB1940" i="5" s="1"/>
  <c r="C1941" i="5"/>
  <c r="AB1941" i="5" s="1"/>
  <c r="C1942" i="5"/>
  <c r="AB1942" i="5" s="1"/>
  <c r="C1943" i="5"/>
  <c r="AB1943" i="5" s="1"/>
  <c r="C1944" i="5"/>
  <c r="AB1944" i="5" s="1"/>
  <c r="C1945" i="5"/>
  <c r="AB1945" i="5" s="1"/>
  <c r="C1946" i="5"/>
  <c r="AB1946" i="5" s="1"/>
  <c r="C1947" i="5"/>
  <c r="AB1947" i="5" s="1"/>
  <c r="C1948" i="5"/>
  <c r="AD1948" i="5" s="1"/>
  <c r="C1949" i="5"/>
  <c r="AB1949" i="5" s="1"/>
  <c r="C1950" i="5"/>
  <c r="AB1950" i="5" s="1"/>
  <c r="C1951" i="5"/>
  <c r="AB1951" i="5" s="1"/>
  <c r="C1952" i="5"/>
  <c r="AB1952" i="5" s="1"/>
  <c r="C1953" i="5"/>
  <c r="AB1953" i="5" s="1"/>
  <c r="C1954" i="5"/>
  <c r="AB1954" i="5" s="1"/>
  <c r="C1955" i="5"/>
  <c r="AD1955" i="5" s="1"/>
  <c r="C1956" i="5"/>
  <c r="AD1956" i="5" s="1"/>
  <c r="C1957" i="5"/>
  <c r="AB1957" i="5" s="1"/>
  <c r="C1958" i="5"/>
  <c r="AB1958" i="5" s="1"/>
  <c r="C1959" i="5"/>
  <c r="AB1959" i="5" s="1"/>
  <c r="C1960" i="5"/>
  <c r="AB1960" i="5" s="1"/>
  <c r="C1961" i="5"/>
  <c r="AB1961" i="5" s="1"/>
  <c r="C1962" i="5"/>
  <c r="AB1962" i="5" s="1"/>
  <c r="C1963" i="5"/>
  <c r="AD1963" i="5" s="1"/>
  <c r="C1964" i="5"/>
  <c r="AD1964" i="5" s="1"/>
  <c r="C1965" i="5"/>
  <c r="AD1965" i="5" s="1"/>
  <c r="C1966" i="5"/>
  <c r="AD1966" i="5" s="1"/>
  <c r="C1967" i="5"/>
  <c r="AB1967" i="5" s="1"/>
  <c r="C1968" i="5"/>
  <c r="AB1968" i="5" s="1"/>
  <c r="C1969" i="5"/>
  <c r="AB1969" i="5" s="1"/>
  <c r="C1970" i="5"/>
  <c r="AB1970" i="5" s="1"/>
  <c r="C1971" i="5"/>
  <c r="AD1971" i="5" s="1"/>
  <c r="C1972" i="5"/>
  <c r="AD1972" i="5" s="1"/>
  <c r="C1973" i="5"/>
  <c r="AD1973" i="5" s="1"/>
  <c r="C1974" i="5"/>
  <c r="AD1974" i="5" s="1"/>
  <c r="C1975" i="5"/>
  <c r="AD1975" i="5" s="1"/>
  <c r="C1976" i="5"/>
  <c r="AD1976" i="5" s="1"/>
  <c r="C1977" i="5"/>
  <c r="AD1977" i="5" s="1"/>
  <c r="C1978" i="5"/>
  <c r="AB1978" i="5" s="1"/>
  <c r="C1979" i="5"/>
  <c r="AB1979" i="5" s="1"/>
  <c r="C1980" i="5"/>
  <c r="AB1980" i="5" s="1"/>
  <c r="C1981" i="5"/>
  <c r="AD1981" i="5" s="1"/>
  <c r="C1982" i="5"/>
  <c r="AD1982" i="5" s="1"/>
  <c r="C1983" i="5"/>
  <c r="AD1983" i="5" s="1"/>
  <c r="C1984" i="5"/>
  <c r="AD1984" i="5" s="1"/>
  <c r="C1985" i="5"/>
  <c r="AB1985" i="5" s="1"/>
  <c r="C1986" i="5"/>
  <c r="AB1986" i="5" s="1"/>
  <c r="C1987" i="5"/>
  <c r="AB1987" i="5" s="1"/>
  <c r="C1988" i="5"/>
  <c r="AB1988" i="5" s="1"/>
  <c r="C1989" i="5"/>
  <c r="AB1989" i="5" s="1"/>
  <c r="C1990" i="5"/>
  <c r="AB1990" i="5" s="1"/>
  <c r="C1991" i="5"/>
  <c r="AB1991" i="5" s="1"/>
  <c r="C1992" i="5"/>
  <c r="AB1992" i="5" s="1"/>
  <c r="C1993" i="5"/>
  <c r="AB1993" i="5" s="1"/>
  <c r="C1994" i="5"/>
  <c r="AB1994" i="5" s="1"/>
  <c r="C1995" i="5"/>
  <c r="AB1995" i="5" s="1"/>
  <c r="C1996" i="5"/>
  <c r="AB1996" i="5" s="1"/>
  <c r="C1997" i="5"/>
  <c r="AB1997" i="5" s="1"/>
  <c r="C1998" i="5"/>
  <c r="AB1998" i="5" s="1"/>
  <c r="C1999" i="5"/>
  <c r="AB1999" i="5" s="1"/>
  <c r="C2000" i="5"/>
  <c r="AB2000" i="5" s="1"/>
  <c r="C2001" i="5"/>
  <c r="AD2001" i="5" s="1"/>
  <c r="C2002" i="5"/>
  <c r="AD2002" i="5" s="1"/>
  <c r="C2003" i="5"/>
  <c r="AB2003" i="5" s="1"/>
  <c r="C2004" i="5"/>
  <c r="AB2004" i="5" s="1"/>
  <c r="C2005" i="5"/>
  <c r="AB2005" i="5" s="1"/>
  <c r="C2006" i="5"/>
  <c r="AB2006" i="5" s="1"/>
  <c r="C2007" i="5"/>
  <c r="AB2007" i="5" s="1"/>
  <c r="C2008" i="5"/>
  <c r="AB2008" i="5" s="1"/>
  <c r="C2009" i="5"/>
  <c r="AB2009" i="5" s="1"/>
  <c r="C2010" i="5"/>
  <c r="AB2010" i="5" s="1"/>
  <c r="C2011" i="5"/>
  <c r="AB2011" i="5" s="1"/>
  <c r="C2012" i="5"/>
  <c r="AB2012" i="5" s="1"/>
  <c r="C2013" i="5"/>
  <c r="AB2013" i="5" s="1"/>
  <c r="C2014" i="5"/>
  <c r="AB2014" i="5" s="1"/>
  <c r="C2015" i="5"/>
  <c r="AB2015" i="5" s="1"/>
  <c r="C2016" i="5"/>
  <c r="AB2016" i="5" s="1"/>
  <c r="C2017" i="5"/>
  <c r="AB2017" i="5" s="1"/>
  <c r="C2018" i="5"/>
  <c r="AB2018" i="5" s="1"/>
  <c r="C2019" i="5"/>
  <c r="AB2019" i="5" s="1"/>
  <c r="C2020" i="5"/>
  <c r="AB2020" i="5" s="1"/>
  <c r="C2021" i="5"/>
  <c r="AB2021" i="5" s="1"/>
  <c r="C2022" i="5"/>
  <c r="AB2022" i="5" s="1"/>
  <c r="C2023" i="5"/>
  <c r="AB2023" i="5" s="1"/>
  <c r="C2024" i="5"/>
  <c r="AB2024" i="5" s="1"/>
  <c r="C2025" i="5"/>
  <c r="AB2025" i="5" s="1"/>
  <c r="C2026" i="5"/>
  <c r="AB2026" i="5" s="1"/>
  <c r="C2027" i="5"/>
  <c r="AB2027" i="5" s="1"/>
  <c r="C2028" i="5"/>
  <c r="AB2028" i="5" s="1"/>
  <c r="C2029" i="5"/>
  <c r="AB2029" i="5" s="1"/>
  <c r="C2030" i="5"/>
  <c r="AB2030" i="5" s="1"/>
  <c r="C2031" i="5"/>
  <c r="AB2031" i="5" s="1"/>
  <c r="C2032" i="5"/>
  <c r="AB2032" i="5" s="1"/>
  <c r="C2033" i="5"/>
  <c r="AB2033" i="5" s="1"/>
  <c r="C2034" i="5"/>
  <c r="AB2034" i="5" s="1"/>
  <c r="C2035" i="5"/>
  <c r="AB2035" i="5" s="1"/>
  <c r="C2036" i="5"/>
  <c r="AB2036" i="5" s="1"/>
  <c r="C2037" i="5"/>
  <c r="AB2037" i="5" s="1"/>
  <c r="C2038" i="5"/>
  <c r="AD2038" i="5" s="1"/>
  <c r="C2039" i="5"/>
  <c r="AD2039" i="5" s="1"/>
  <c r="C2040" i="5"/>
  <c r="AD2040" i="5" s="1"/>
  <c r="C2041" i="5"/>
  <c r="AD2041" i="5" s="1"/>
  <c r="C2042" i="5"/>
  <c r="AD2042" i="5" s="1"/>
  <c r="C2043" i="5"/>
  <c r="AD2043" i="5" s="1"/>
  <c r="C2044" i="5"/>
  <c r="AD2044" i="5" s="1"/>
  <c r="C2045" i="5"/>
  <c r="AD2045" i="5" s="1"/>
  <c r="C2046" i="5"/>
  <c r="AD2046" i="5" s="1"/>
  <c r="C2047" i="5"/>
  <c r="AD2047" i="5" s="1"/>
  <c r="C2048" i="5"/>
  <c r="AD2048" i="5" s="1"/>
  <c r="C2049" i="5"/>
  <c r="AD2049" i="5" s="1"/>
  <c r="C2050" i="5"/>
  <c r="AD2050" i="5" s="1"/>
  <c r="C2051" i="5"/>
  <c r="AD2051" i="5" s="1"/>
  <c r="C2052" i="5"/>
  <c r="AD2052" i="5" s="1"/>
  <c r="C2053" i="5"/>
  <c r="AD2053" i="5" s="1"/>
  <c r="C2054" i="5"/>
  <c r="AD2054" i="5" s="1"/>
  <c r="C2055" i="5"/>
  <c r="AD2055" i="5" s="1"/>
  <c r="C2056" i="5"/>
  <c r="AD2056" i="5" s="1"/>
  <c r="C2057" i="5"/>
  <c r="AD2057" i="5" s="1"/>
  <c r="C2058" i="5"/>
  <c r="AD2058" i="5" s="1"/>
  <c r="C2059" i="5"/>
  <c r="AD2059" i="5" s="1"/>
  <c r="C2060" i="5"/>
  <c r="AD2060" i="5" s="1"/>
  <c r="C2061" i="5"/>
  <c r="AD2061" i="5" s="1"/>
  <c r="C2062" i="5"/>
  <c r="AD2062" i="5" s="1"/>
  <c r="C2063" i="5"/>
  <c r="AD2063" i="5" s="1"/>
  <c r="C2064" i="5"/>
  <c r="AD2064" i="5" s="1"/>
  <c r="C2065" i="5"/>
  <c r="AD2065" i="5" s="1"/>
  <c r="C2066" i="5"/>
  <c r="AB2066" i="5" s="1"/>
  <c r="C2067" i="5"/>
  <c r="AB2067" i="5" s="1"/>
  <c r="C2068" i="5"/>
  <c r="AB2068" i="5" s="1"/>
  <c r="C2069" i="5"/>
  <c r="AB2069" i="5" s="1"/>
  <c r="C2070" i="5"/>
  <c r="AB2070" i="5" s="1"/>
  <c r="C2071" i="5"/>
  <c r="AB2071" i="5" s="1"/>
  <c r="C2072" i="5"/>
  <c r="AB2072" i="5" s="1"/>
  <c r="C2073" i="5"/>
  <c r="AB2073" i="5" s="1"/>
  <c r="C2074" i="5"/>
  <c r="AB2074" i="5" s="1"/>
  <c r="C2075" i="5"/>
  <c r="AB2075" i="5" s="1"/>
  <c r="C2076" i="5"/>
  <c r="AD2076" i="5" s="1"/>
  <c r="C2077" i="5"/>
  <c r="AB2077" i="5" s="1"/>
  <c r="C2078" i="5"/>
  <c r="AB2078" i="5" s="1"/>
  <c r="C2079" i="5"/>
  <c r="AB2079" i="5" s="1"/>
  <c r="C2080" i="5"/>
  <c r="AB2080" i="5" s="1"/>
  <c r="C2081" i="5"/>
  <c r="AB2081" i="5" s="1"/>
  <c r="C2082" i="5"/>
  <c r="AB2082" i="5" s="1"/>
  <c r="C2083" i="5"/>
  <c r="AB2083" i="5" s="1"/>
  <c r="C2084" i="5"/>
  <c r="AB2084" i="5" s="1"/>
  <c r="C2085" i="5"/>
  <c r="AB2085" i="5" s="1"/>
  <c r="C2086" i="5"/>
  <c r="AB2086" i="5" s="1"/>
  <c r="C2087" i="5"/>
  <c r="AB2087" i="5" s="1"/>
  <c r="C2088" i="5"/>
  <c r="AB2088" i="5" s="1"/>
  <c r="C2089" i="5"/>
  <c r="AB2089" i="5" s="1"/>
  <c r="C2090" i="5"/>
  <c r="AD2090" i="5" s="1"/>
  <c r="C2091" i="5"/>
  <c r="AD2091" i="5" s="1"/>
  <c r="C2092" i="5"/>
  <c r="AD2092" i="5" s="1"/>
  <c r="C2093" i="5"/>
  <c r="AD2093" i="5" s="1"/>
  <c r="C2094" i="5"/>
  <c r="AD2094" i="5" s="1"/>
  <c r="C2095" i="5"/>
  <c r="AD2095" i="5" s="1"/>
  <c r="C2096" i="5"/>
  <c r="AB2096" i="5" s="1"/>
  <c r="C2097" i="5"/>
  <c r="AB2097" i="5" s="1"/>
  <c r="C2098" i="5"/>
  <c r="AB2098" i="5" s="1"/>
  <c r="C2099" i="5"/>
  <c r="AB2099" i="5" s="1"/>
  <c r="C2100" i="5"/>
  <c r="AB2100" i="5" s="1"/>
  <c r="C2101" i="5"/>
  <c r="AB2101" i="5" s="1"/>
  <c r="C2102" i="5"/>
  <c r="AB2102" i="5" s="1"/>
  <c r="C2103" i="5"/>
  <c r="C2104" i="5"/>
  <c r="AD2104" i="5" s="1"/>
  <c r="C2105" i="5"/>
  <c r="AD2105" i="5" s="1"/>
  <c r="C2106" i="5"/>
  <c r="AD2106" i="5" s="1"/>
  <c r="C2107" i="5"/>
  <c r="AD2107" i="5" s="1"/>
  <c r="C2108" i="5"/>
  <c r="AD2108" i="5" s="1"/>
  <c r="C2109" i="5"/>
  <c r="AD2109" i="5" s="1"/>
  <c r="C2110" i="5"/>
  <c r="AB2110" i="5" s="1"/>
  <c r="C2111" i="5"/>
  <c r="AB2111" i="5" s="1"/>
  <c r="C2112" i="5"/>
  <c r="AD2112" i="5" s="1"/>
  <c r="C2113" i="5"/>
  <c r="AD2113" i="5" s="1"/>
  <c r="C2114" i="5"/>
  <c r="AD2114" i="5" s="1"/>
  <c r="C2115" i="5"/>
  <c r="AD2115" i="5" s="1"/>
  <c r="C2116" i="5"/>
  <c r="AD2116" i="5"/>
  <c r="C2117" i="5"/>
  <c r="AD2117" i="5" s="1"/>
  <c r="C2118" i="5"/>
  <c r="AD2118" i="5" s="1"/>
  <c r="C2119" i="5"/>
  <c r="AB2119" i="5" s="1"/>
  <c r="C2120" i="5"/>
  <c r="AB2120" i="5" s="1"/>
  <c r="C2121" i="5"/>
  <c r="AB2121" i="5" s="1"/>
  <c r="C2122" i="5"/>
  <c r="AB2122" i="5" s="1"/>
  <c r="C2123" i="5"/>
  <c r="AB2123" i="5" s="1"/>
  <c r="C2124" i="5"/>
  <c r="AB2124" i="5" s="1"/>
  <c r="C2125" i="5"/>
  <c r="AB2125" i="5" s="1"/>
  <c r="C2126" i="5"/>
  <c r="AB2126" i="5" s="1"/>
  <c r="C2127" i="5"/>
  <c r="AB2127" i="5" s="1"/>
  <c r="C2128" i="5"/>
  <c r="AD2128" i="5" s="1"/>
  <c r="C2129" i="5"/>
  <c r="AD2129" i="5" s="1"/>
  <c r="C2130" i="5"/>
  <c r="AB2130" i="5" s="1"/>
  <c r="C2131" i="5"/>
  <c r="AB2131" i="5" s="1"/>
  <c r="C2132" i="5"/>
  <c r="AB2132" i="5" s="1"/>
  <c r="C2133" i="5"/>
  <c r="AB2133" i="5" s="1"/>
  <c r="C2134" i="5"/>
  <c r="AB2134" i="5" s="1"/>
  <c r="C2135" i="5"/>
  <c r="AB2135" i="5" s="1"/>
  <c r="C2136" i="5"/>
  <c r="AB2136" i="5" s="1"/>
  <c r="C2137" i="5"/>
  <c r="AD2137" i="5" s="1"/>
  <c r="C2138" i="5"/>
  <c r="AD2138" i="5" s="1"/>
  <c r="C2139" i="5"/>
  <c r="AD2139" i="5" s="1"/>
  <c r="C2140" i="5"/>
  <c r="AB2140" i="5" s="1"/>
  <c r="C2141" i="5"/>
  <c r="AB2141" i="5" s="1"/>
  <c r="C2142" i="5"/>
  <c r="AB2142" i="5" s="1"/>
  <c r="C2143" i="5"/>
  <c r="AB2143" i="5" s="1"/>
  <c r="C2144" i="5"/>
  <c r="AB2144" i="5" s="1"/>
  <c r="C2145" i="5"/>
  <c r="AB2145" i="5" s="1"/>
  <c r="C2146" i="5"/>
  <c r="AB2146" i="5" s="1"/>
  <c r="C2147" i="5"/>
  <c r="AB2147" i="5" s="1"/>
  <c r="C2148" i="5"/>
  <c r="AB2148" i="5" s="1"/>
  <c r="C2149" i="5"/>
  <c r="AB2149" i="5" s="1"/>
  <c r="C2150" i="5"/>
  <c r="AB2150" i="5" s="1"/>
  <c r="C2151" i="5"/>
  <c r="AD2151" i="5" s="1"/>
  <c r="C2152" i="5"/>
  <c r="AD2152" i="5" s="1"/>
  <c r="C2153" i="5"/>
  <c r="AB2153" i="5" s="1"/>
  <c r="C2154" i="5"/>
  <c r="AB2154" i="5" s="1"/>
  <c r="C2155" i="5"/>
  <c r="AB2155" i="5" s="1"/>
  <c r="C2156" i="5"/>
  <c r="AB2156" i="5" s="1"/>
  <c r="C2157" i="5"/>
  <c r="AB2157" i="5" s="1"/>
  <c r="C2158" i="5"/>
  <c r="AB2158" i="5" s="1"/>
  <c r="C2159" i="5"/>
  <c r="AB2159" i="5" s="1"/>
  <c r="C2160" i="5"/>
  <c r="AD2160" i="5" s="1"/>
  <c r="C2161" i="5"/>
  <c r="AD2161" i="5" s="1"/>
  <c r="C2162" i="5"/>
  <c r="AD2162" i="5" s="1"/>
  <c r="C2163" i="5"/>
  <c r="AD2163" i="5" s="1"/>
  <c r="C2164" i="5"/>
  <c r="AD2164" i="5" s="1"/>
  <c r="C2165" i="5"/>
  <c r="AD2165" i="5" s="1"/>
  <c r="C2166" i="5"/>
  <c r="AD2166" i="5" s="1"/>
  <c r="C2167" i="5"/>
  <c r="AD2167" i="5" s="1"/>
  <c r="C2168" i="5"/>
  <c r="AD2168" i="5" s="1"/>
  <c r="C2169" i="5"/>
  <c r="AD2169" i="5" s="1"/>
  <c r="C2170" i="5"/>
  <c r="AD2170" i="5" s="1"/>
  <c r="C2171" i="5"/>
  <c r="AB2171" i="5" s="1"/>
  <c r="C2172" i="5"/>
  <c r="AB2172" i="5" s="1"/>
  <c r="C2173" i="5"/>
  <c r="AB2173" i="5" s="1"/>
  <c r="C2174" i="5"/>
  <c r="AB2174" i="5" s="1"/>
  <c r="C2175" i="5"/>
  <c r="AB2175" i="5" s="1"/>
  <c r="C2176" i="5"/>
  <c r="AB2176" i="5" s="1"/>
  <c r="C2177" i="5"/>
  <c r="AB2177" i="5" s="1"/>
  <c r="C2178" i="5"/>
  <c r="AB2178" i="5" s="1"/>
  <c r="C2179" i="5"/>
  <c r="AD2179" i="5" s="1"/>
  <c r="C2180" i="5"/>
  <c r="AB2180" i="5" s="1"/>
  <c r="C2181" i="5"/>
  <c r="AB2181" i="5" s="1"/>
  <c r="C2182" i="5"/>
  <c r="AB2182" i="5" s="1"/>
  <c r="C2183" i="5"/>
  <c r="AB2183" i="5" s="1"/>
  <c r="C2184" i="5"/>
  <c r="AB2184" i="5" s="1"/>
  <c r="C2185" i="5"/>
  <c r="AB2185" i="5" s="1"/>
  <c r="C2186" i="5"/>
  <c r="AB2186" i="5" s="1"/>
  <c r="C2187" i="5"/>
  <c r="AB2187" i="5" s="1"/>
  <c r="C2188" i="5"/>
  <c r="AB2188" i="5" s="1"/>
  <c r="C2189" i="5"/>
  <c r="AB2189" i="5" s="1"/>
  <c r="C2190" i="5"/>
  <c r="AB2190" i="5" s="1"/>
  <c r="C2191" i="5"/>
  <c r="AB2191" i="5" s="1"/>
  <c r="C2192" i="5"/>
  <c r="AB2192" i="5" s="1"/>
  <c r="C2193" i="5"/>
  <c r="AB2193" i="5" s="1"/>
  <c r="C2194" i="5"/>
  <c r="AB2194" i="5" s="1"/>
  <c r="C2195" i="5"/>
  <c r="AB2195" i="5" s="1"/>
  <c r="C2196" i="5"/>
  <c r="AB2196" i="5" s="1"/>
  <c r="C2197" i="5"/>
  <c r="AB2197" i="5" s="1"/>
  <c r="C2198" i="5"/>
  <c r="AB2198" i="5" s="1"/>
  <c r="C2199" i="5"/>
  <c r="AB2199" i="5" s="1"/>
  <c r="C2200" i="5"/>
  <c r="AB2200" i="5" s="1"/>
  <c r="C2201" i="5"/>
  <c r="AB2201" i="5" s="1"/>
  <c r="C2202" i="5"/>
  <c r="AB2202" i="5" s="1"/>
  <c r="C2203" i="5"/>
  <c r="AB2203" i="5" s="1"/>
  <c r="C2204" i="5"/>
  <c r="AB2204" i="5" s="1"/>
  <c r="C2205" i="5"/>
  <c r="AB2205" i="5" s="1"/>
  <c r="C2206" i="5"/>
  <c r="AB2206" i="5" s="1"/>
  <c r="C2207" i="5"/>
  <c r="AB2207" i="5" s="1"/>
  <c r="C2208" i="5"/>
  <c r="AB2208" i="5" s="1"/>
  <c r="C2209" i="5"/>
  <c r="AB2209" i="5" s="1"/>
  <c r="C2210" i="5"/>
  <c r="AB2210" i="5" s="1"/>
  <c r="C2211" i="5"/>
  <c r="AB2211" i="5" s="1"/>
  <c r="C2212" i="5"/>
  <c r="AB2212" i="5" s="1"/>
  <c r="C2213" i="5"/>
  <c r="AB2213" i="5" s="1"/>
  <c r="C2214" i="5"/>
  <c r="AB2214" i="5" s="1"/>
  <c r="C2215" i="5"/>
  <c r="AB2215" i="5" s="1"/>
  <c r="C2216" i="5"/>
  <c r="AB2216" i="5" s="1"/>
  <c r="C2217" i="5"/>
  <c r="AB2217" i="5" s="1"/>
  <c r="C2218" i="5"/>
  <c r="AB2218" i="5" s="1"/>
  <c r="C2219" i="5"/>
  <c r="AB2219" i="5" s="1"/>
  <c r="C2220" i="5"/>
  <c r="AB2220" i="5" s="1"/>
  <c r="C2221" i="5"/>
  <c r="AB2221" i="5" s="1"/>
  <c r="C2222" i="5"/>
  <c r="AB2222" i="5" s="1"/>
  <c r="C2223" i="5"/>
  <c r="AB2223" i="5" s="1"/>
  <c r="C2224" i="5"/>
  <c r="AB2224" i="5" s="1"/>
  <c r="C2225" i="5"/>
  <c r="AB2225" i="5" s="1"/>
  <c r="C2226" i="5"/>
  <c r="AB2226" i="5" s="1"/>
  <c r="C2227" i="5"/>
  <c r="AB2227" i="5" s="1"/>
  <c r="C2228" i="5"/>
  <c r="AD2228" i="5" s="1"/>
  <c r="C2229" i="5"/>
  <c r="AD2229" i="5" s="1"/>
  <c r="C2230" i="5"/>
  <c r="AD2230" i="5" s="1"/>
  <c r="C2231" i="5"/>
  <c r="C2232" i="5"/>
  <c r="AB2232" i="5" s="1"/>
  <c r="C2233" i="5"/>
  <c r="AB2233" i="5" s="1"/>
  <c r="C2234" i="5"/>
  <c r="AB2234" i="5" s="1"/>
  <c r="C2235" i="5"/>
  <c r="AB2235" i="5" s="1"/>
  <c r="C2236" i="5"/>
  <c r="AB2236" i="5" s="1"/>
  <c r="C2237" i="5"/>
  <c r="AB2237" i="5" s="1"/>
  <c r="C2238" i="5"/>
  <c r="AB2238" i="5" s="1"/>
  <c r="C2239" i="5"/>
  <c r="AB2239" i="5" s="1"/>
  <c r="C2240" i="5"/>
  <c r="AB2240" i="5" s="1"/>
  <c r="C2241" i="5"/>
  <c r="AB2241" i="5" s="1"/>
  <c r="C2242" i="5"/>
  <c r="AB2242" i="5" s="1"/>
  <c r="C2243" i="5"/>
  <c r="AD2243" i="5" s="1"/>
  <c r="C2244" i="5"/>
  <c r="AB2244" i="5" s="1"/>
  <c r="C2245" i="5"/>
  <c r="AD2245" i="5" s="1"/>
  <c r="C2246" i="5"/>
  <c r="AB2246" i="5" s="1"/>
  <c r="C2247" i="5"/>
  <c r="AB2247" i="5" s="1"/>
  <c r="C2248" i="5"/>
  <c r="AB2248" i="5" s="1"/>
  <c r="C2249" i="5"/>
  <c r="AB2249" i="5" s="1"/>
  <c r="C2250" i="5"/>
  <c r="AB2250" i="5" s="1"/>
  <c r="C2251" i="5"/>
  <c r="AB2251" i="5" s="1"/>
  <c r="C2252" i="5"/>
  <c r="AB2252" i="5" s="1"/>
  <c r="C2253" i="5"/>
  <c r="AB2253" i="5" s="1"/>
  <c r="C2254" i="5"/>
  <c r="AB2254" i="5" s="1"/>
  <c r="C2255" i="5"/>
  <c r="AB2255" i="5" s="1"/>
  <c r="C2256" i="5"/>
  <c r="AB2256" i="5" s="1"/>
  <c r="C2257" i="5"/>
  <c r="AB2257" i="5" s="1"/>
  <c r="C2258" i="5"/>
  <c r="AB2258" i="5" s="1"/>
  <c r="C2259" i="5"/>
  <c r="AB2259" i="5" s="1"/>
  <c r="C2260" i="5"/>
  <c r="AB2260" i="5" s="1"/>
  <c r="C2261" i="5"/>
  <c r="AB2261" i="5" s="1"/>
  <c r="C2262" i="5"/>
  <c r="AB2262" i="5" s="1"/>
  <c r="C2263" i="5"/>
  <c r="AB2263" i="5" s="1"/>
  <c r="C2264" i="5"/>
  <c r="AB2264" i="5" s="1"/>
  <c r="C2265" i="5"/>
  <c r="AB2265" i="5" s="1"/>
  <c r="C2266" i="5"/>
  <c r="AB2266" i="5" s="1"/>
  <c r="C2267" i="5"/>
  <c r="AB2267" i="5" s="1"/>
  <c r="C2268" i="5"/>
  <c r="AB2268" i="5" s="1"/>
  <c r="C2269" i="5"/>
  <c r="AB2269" i="5" s="1"/>
  <c r="C2270" i="5"/>
  <c r="AB2270" i="5" s="1"/>
  <c r="C2271" i="5"/>
  <c r="AB2271" i="5" s="1"/>
  <c r="C2272" i="5"/>
  <c r="AB2272" i="5" s="1"/>
  <c r="C2273" i="5"/>
  <c r="AB2273" i="5" s="1"/>
  <c r="C2274" i="5"/>
  <c r="AD2274" i="5" s="1"/>
  <c r="C2275" i="5"/>
  <c r="AB2275" i="5" s="1"/>
  <c r="C2276" i="5"/>
  <c r="AD2276" i="5" s="1"/>
  <c r="C2277" i="5"/>
  <c r="AB2277" i="5" s="1"/>
  <c r="C2278" i="5"/>
  <c r="AD2278" i="5" s="1"/>
  <c r="C2279" i="5"/>
  <c r="AB2279" i="5" s="1"/>
  <c r="C2280" i="5"/>
  <c r="AB2280" i="5" s="1"/>
  <c r="C2281" i="5"/>
  <c r="AB2281" i="5" s="1"/>
  <c r="C2282" i="5"/>
  <c r="AB2282" i="5" s="1"/>
  <c r="C2283" i="5"/>
  <c r="AB2283" i="5" s="1"/>
  <c r="C2284" i="5"/>
  <c r="AB2284" i="5" s="1"/>
  <c r="C2285" i="5"/>
  <c r="AB2285" i="5" s="1"/>
  <c r="C2286" i="5"/>
  <c r="AB2286" i="5" s="1"/>
  <c r="C2287" i="5"/>
  <c r="AB2287" i="5" s="1"/>
  <c r="C2288" i="5"/>
  <c r="AB2288" i="5" s="1"/>
  <c r="C2289" i="5"/>
  <c r="AB2289" i="5" s="1"/>
  <c r="C2290" i="5"/>
  <c r="AB2290" i="5" s="1"/>
  <c r="C2291" i="5"/>
  <c r="AB2291" i="5" s="1"/>
  <c r="C2292" i="5"/>
  <c r="AB2292" i="5" s="1"/>
  <c r="C2293" i="5"/>
  <c r="AD2293" i="5" s="1"/>
  <c r="C2294" i="5"/>
  <c r="AB2294" i="5" s="1"/>
  <c r="C2295" i="5"/>
  <c r="AB2295" i="5" s="1"/>
  <c r="C2296" i="5"/>
  <c r="AB2296" i="5" s="1"/>
  <c r="C2297" i="5"/>
  <c r="AD2297" i="5" s="1"/>
  <c r="C2298" i="5"/>
  <c r="AB2298" i="5" s="1"/>
  <c r="C2299" i="5"/>
  <c r="AB2299" i="5" s="1"/>
  <c r="C2300" i="5"/>
  <c r="AB2300" i="5" s="1"/>
  <c r="C2301" i="5"/>
  <c r="AB2301" i="5" s="1"/>
  <c r="C2302" i="5"/>
  <c r="AB2302" i="5" s="1"/>
  <c r="C2303" i="5"/>
  <c r="AB2303" i="5" s="1"/>
  <c r="C2304" i="5"/>
  <c r="AB2304" i="5" s="1"/>
  <c r="C2305" i="5"/>
  <c r="AB2305" i="5" s="1"/>
  <c r="C2306" i="5"/>
  <c r="AB2306" i="5" s="1"/>
  <c r="C2307" i="5"/>
  <c r="AB2307" i="5" s="1"/>
  <c r="C2308" i="5"/>
  <c r="AD2308" i="5" s="1"/>
  <c r="C2309" i="5"/>
  <c r="AB2309" i="5" s="1"/>
  <c r="C2310" i="5"/>
  <c r="AD2310" i="5" s="1"/>
  <c r="C2311" i="5"/>
  <c r="C2312" i="5"/>
  <c r="AD2312" i="5" s="1"/>
  <c r="C2313" i="5"/>
  <c r="AB2313" i="5" s="1"/>
  <c r="C2314" i="5"/>
  <c r="AB2314" i="5" s="1"/>
  <c r="C2315" i="5"/>
  <c r="AD2315" i="5" s="1"/>
  <c r="C2316" i="5"/>
  <c r="AB2316" i="5" s="1"/>
  <c r="C2317" i="5"/>
  <c r="AB2317" i="5" s="1"/>
  <c r="C2318" i="5"/>
  <c r="AB2318" i="5" s="1"/>
  <c r="C2319" i="5"/>
  <c r="C2320" i="5"/>
  <c r="C2321" i="5"/>
  <c r="C2322" i="5"/>
  <c r="C2323" i="5"/>
  <c r="C2324" i="5"/>
  <c r="C2325" i="5"/>
  <c r="AD2325" i="5" s="1"/>
  <c r="C2326" i="5"/>
  <c r="AD2326" i="5" s="1"/>
  <c r="C2327" i="5"/>
  <c r="C2328" i="5"/>
  <c r="C2329" i="5"/>
  <c r="C2330" i="5"/>
  <c r="C2331" i="5"/>
  <c r="C2332" i="5"/>
  <c r="C2333" i="5"/>
  <c r="AD2333" i="5" s="1"/>
  <c r="C2334" i="5"/>
  <c r="AD2334" i="5" s="1"/>
  <c r="C2335" i="5"/>
  <c r="AD2335" i="5" s="1"/>
  <c r="C2336" i="5"/>
  <c r="AD2336" i="5" s="1"/>
  <c r="C2337" i="5"/>
  <c r="C2338" i="5"/>
  <c r="C2339" i="5"/>
  <c r="C2340" i="5"/>
  <c r="C2341" i="5"/>
  <c r="C2342" i="5"/>
  <c r="C2343" i="5"/>
  <c r="AD2343" i="5" s="1"/>
  <c r="C2344" i="5"/>
  <c r="AD2344" i="5" s="1"/>
  <c r="C2345" i="5"/>
  <c r="AD2345" i="5" s="1"/>
  <c r="C2346" i="5"/>
  <c r="AD2346" i="5" s="1"/>
  <c r="C2347" i="5"/>
  <c r="AD2347" i="5" s="1"/>
  <c r="C2348" i="5"/>
  <c r="AD2348" i="5" s="1"/>
  <c r="C2349" i="5"/>
  <c r="AD2349" i="5" s="1"/>
  <c r="C2350" i="5"/>
  <c r="AD2350" i="5" s="1"/>
  <c r="C2351" i="5"/>
  <c r="C2352" i="5"/>
  <c r="C2353" i="5"/>
  <c r="C2354" i="5"/>
  <c r="C2355" i="5"/>
  <c r="AD2355" i="5" s="1"/>
  <c r="C2356" i="5"/>
  <c r="AD2356" i="5" s="1"/>
  <c r="C2357" i="5"/>
  <c r="C2358" i="5"/>
  <c r="C2359" i="5"/>
  <c r="C2360" i="5"/>
  <c r="C2361" i="5"/>
  <c r="C2362" i="5"/>
  <c r="C2363" i="5"/>
  <c r="C2364" i="5"/>
  <c r="C2365" i="5"/>
  <c r="C2366" i="5"/>
  <c r="C2367" i="5"/>
  <c r="AD2367" i="5" s="1"/>
  <c r="C2368" i="5"/>
  <c r="AD2368" i="5" s="1"/>
  <c r="C2369" i="5"/>
  <c r="AD2369" i="5" s="1"/>
  <c r="C2370" i="5"/>
  <c r="AD2370" i="5" s="1"/>
  <c r="C2371" i="5"/>
  <c r="AD2371" i="5" s="1"/>
  <c r="C2372" i="5"/>
  <c r="AD2372" i="5" s="1"/>
  <c r="C2373" i="5"/>
  <c r="AD2373" i="5" s="1"/>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AD2398" i="5" s="1"/>
  <c r="C2399" i="5"/>
  <c r="AD2399" i="5" s="1"/>
  <c r="C2400" i="5"/>
  <c r="AD2400" i="5" s="1"/>
  <c r="C2401" i="5"/>
  <c r="AD2401" i="5" s="1"/>
  <c r="C2402" i="5"/>
  <c r="C2403" i="5"/>
  <c r="C2404" i="5"/>
  <c r="C2405" i="5"/>
  <c r="C2406" i="5"/>
  <c r="C2407" i="5"/>
  <c r="C2408" i="5"/>
  <c r="C2409" i="5"/>
  <c r="C2410" i="5"/>
  <c r="C2411" i="5"/>
  <c r="C2412" i="5"/>
  <c r="C2413" i="5"/>
  <c r="C2414" i="5"/>
  <c r="C2415" i="5"/>
  <c r="C2416" i="5"/>
  <c r="AD2416" i="5" s="1"/>
  <c r="C2417" i="5"/>
  <c r="AD2417" i="5" s="1"/>
  <c r="C2418" i="5"/>
  <c r="C2419" i="5"/>
  <c r="C2420" i="5"/>
  <c r="C2421" i="5"/>
  <c r="C2422" i="5"/>
  <c r="C2423" i="5"/>
  <c r="C2424" i="5"/>
  <c r="C2425" i="5"/>
  <c r="C2426" i="5"/>
  <c r="C2427" i="5"/>
  <c r="C2428" i="5"/>
  <c r="C2429" i="5"/>
  <c r="C2430" i="5"/>
  <c r="C2431" i="5"/>
  <c r="C2432" i="5"/>
  <c r="C2433" i="5"/>
  <c r="C2434" i="5"/>
  <c r="AD2434" i="5" s="1"/>
  <c r="C2435" i="5"/>
  <c r="AD2435" i="5" s="1"/>
  <c r="C2436" i="5"/>
  <c r="AD2436" i="5" s="1"/>
  <c r="C2437" i="5"/>
  <c r="AD2437" i="5" s="1"/>
  <c r="C2438" i="5"/>
  <c r="C2439" i="5"/>
  <c r="C2440" i="5"/>
  <c r="C2441" i="5"/>
  <c r="C2442" i="5"/>
  <c r="C2443" i="5"/>
  <c r="C2444" i="5"/>
  <c r="C2445" i="5"/>
  <c r="C2446" i="5"/>
  <c r="C2447" i="5"/>
  <c r="AD2447" i="5" s="1"/>
  <c r="C2448" i="5"/>
  <c r="C2449" i="5"/>
  <c r="C2450" i="5"/>
  <c r="C2451" i="5"/>
  <c r="C2452" i="5"/>
  <c r="C2453" i="5"/>
  <c r="C2454" i="5"/>
  <c r="C2455" i="5"/>
  <c r="C2456" i="5"/>
  <c r="C2457" i="5"/>
  <c r="C2458" i="5"/>
  <c r="AD2458" i="5" s="1"/>
  <c r="C2459" i="5"/>
  <c r="AD2459" i="5" s="1"/>
  <c r="C2460" i="5"/>
  <c r="AD2460" i="5" s="1"/>
  <c r="C2461" i="5"/>
  <c r="AD2461" i="5" s="1"/>
  <c r="C2462" i="5"/>
  <c r="AD2462" i="5" s="1"/>
  <c r="C2463" i="5"/>
  <c r="C2464" i="5"/>
  <c r="C2465" i="5"/>
  <c r="C2466" i="5"/>
  <c r="C2467" i="5"/>
  <c r="C2468" i="5"/>
  <c r="C2469" i="5"/>
  <c r="C2470" i="5"/>
  <c r="C2471" i="5"/>
  <c r="C2472" i="5"/>
  <c r="C2473" i="5"/>
  <c r="C2474" i="5"/>
  <c r="C2475" i="5"/>
  <c r="C2476" i="5"/>
  <c r="C2477" i="5"/>
  <c r="C2478" i="5"/>
  <c r="C2479" i="5"/>
  <c r="C2480" i="5"/>
  <c r="AD2480" i="5" s="1"/>
  <c r="C2481" i="5"/>
  <c r="AD2481" i="5" s="1"/>
  <c r="C2482" i="5"/>
  <c r="AD2482" i="5" s="1"/>
  <c r="C2483" i="5"/>
  <c r="AD2483" i="5" s="1"/>
  <c r="C2484" i="5"/>
  <c r="AD2484" i="5" s="1"/>
  <c r="C2485" i="5"/>
  <c r="C2486" i="5"/>
  <c r="C2487" i="5"/>
  <c r="C2488" i="5"/>
  <c r="C2489" i="5"/>
  <c r="C2490" i="5"/>
  <c r="C2491" i="5"/>
  <c r="C2492" i="5"/>
  <c r="C2493" i="5"/>
  <c r="AD2493" i="5" s="1"/>
  <c r="C2494" i="5"/>
  <c r="AD2494" i="5" s="1"/>
  <c r="C2495" i="5"/>
  <c r="AD2495" i="5" s="1"/>
  <c r="C2496" i="5"/>
  <c r="AD2496" i="5" s="1"/>
  <c r="C2497" i="5"/>
  <c r="B45" i="5"/>
  <c r="T45" i="5" s="1"/>
  <c r="B46" i="5"/>
  <c r="T46" i="5" s="1"/>
  <c r="B47" i="5"/>
  <c r="T47" i="5" s="1"/>
  <c r="B48" i="5"/>
  <c r="T48" i="5" s="1"/>
  <c r="B49" i="5"/>
  <c r="T49" i="5" s="1"/>
  <c r="B50" i="5"/>
  <c r="T50" i="5" s="1"/>
  <c r="B51" i="5"/>
  <c r="T51" i="5" s="1"/>
  <c r="B52" i="5"/>
  <c r="T52" i="5" s="1"/>
  <c r="B53" i="5"/>
  <c r="T53" i="5" s="1"/>
  <c r="B54" i="5"/>
  <c r="T54" i="5" s="1"/>
  <c r="B55" i="5"/>
  <c r="T55" i="5" s="1"/>
  <c r="B56" i="5"/>
  <c r="T56" i="5" s="1"/>
  <c r="B57" i="5"/>
  <c r="T57" i="5" s="1"/>
  <c r="B58" i="5"/>
  <c r="T58" i="5" s="1"/>
  <c r="B59" i="5"/>
  <c r="T59" i="5" s="1"/>
  <c r="B60" i="5"/>
  <c r="T60" i="5" s="1"/>
  <c r="B61" i="5"/>
  <c r="T61" i="5" s="1"/>
  <c r="B62" i="5"/>
  <c r="T62" i="5" s="1"/>
  <c r="B63" i="5"/>
  <c r="B64" i="5"/>
  <c r="T64" i="5" s="1"/>
  <c r="B65" i="5"/>
  <c r="T65" i="5" s="1"/>
  <c r="B66" i="5"/>
  <c r="T66" i="5" s="1"/>
  <c r="B67" i="5"/>
  <c r="B68" i="5"/>
  <c r="T68" i="5" s="1"/>
  <c r="B69" i="5"/>
  <c r="T69" i="5" s="1"/>
  <c r="B70" i="5"/>
  <c r="T70" i="5" s="1"/>
  <c r="B71" i="5"/>
  <c r="B72" i="5"/>
  <c r="T72" i="5" s="1"/>
  <c r="B73" i="5"/>
  <c r="T73" i="5" s="1"/>
  <c r="B74" i="5"/>
  <c r="T74" i="5" s="1"/>
  <c r="B75" i="5"/>
  <c r="T75" i="5" s="1"/>
  <c r="B76" i="5"/>
  <c r="T76" i="5" s="1"/>
  <c r="B77" i="5"/>
  <c r="T77" i="5" s="1"/>
  <c r="B78" i="5"/>
  <c r="T78" i="5" s="1"/>
  <c r="B79" i="5"/>
  <c r="T79" i="5" s="1"/>
  <c r="B80" i="5"/>
  <c r="T80" i="5" s="1"/>
  <c r="B81" i="5"/>
  <c r="T81" i="5" s="1"/>
  <c r="B82" i="5"/>
  <c r="T82" i="5" s="1"/>
  <c r="B83" i="5"/>
  <c r="T83" i="5" s="1"/>
  <c r="B84" i="5"/>
  <c r="T84" i="5" s="1"/>
  <c r="B85" i="5"/>
  <c r="T85" i="5" s="1"/>
  <c r="B86" i="5"/>
  <c r="T86" i="5" s="1"/>
  <c r="B87" i="5"/>
  <c r="T87" i="5" s="1"/>
  <c r="B88" i="5"/>
  <c r="T88" i="5" s="1"/>
  <c r="B89" i="5"/>
  <c r="T89" i="5" s="1"/>
  <c r="B90" i="5"/>
  <c r="T90" i="5" s="1"/>
  <c r="B91" i="5"/>
  <c r="T91" i="5" s="1"/>
  <c r="B92" i="5"/>
  <c r="T92" i="5" s="1"/>
  <c r="B93" i="5"/>
  <c r="T93" i="5" s="1"/>
  <c r="B94" i="5"/>
  <c r="T94" i="5" s="1"/>
  <c r="B95" i="5"/>
  <c r="B96" i="5"/>
  <c r="T96" i="5" s="1"/>
  <c r="B97" i="5"/>
  <c r="T97" i="5" s="1"/>
  <c r="B98" i="5"/>
  <c r="T98" i="5" s="1"/>
  <c r="B99" i="5"/>
  <c r="B100" i="5"/>
  <c r="T100" i="5" s="1"/>
  <c r="B101" i="5"/>
  <c r="T101" i="5" s="1"/>
  <c r="B102" i="5"/>
  <c r="T102" i="5" s="1"/>
  <c r="B103" i="5"/>
  <c r="B104" i="5"/>
  <c r="T104" i="5" s="1"/>
  <c r="B105" i="5"/>
  <c r="T105" i="5" s="1"/>
  <c r="B106" i="5"/>
  <c r="T106" i="5" s="1"/>
  <c r="B107" i="5"/>
  <c r="T107" i="5" s="1"/>
  <c r="B108" i="5"/>
  <c r="T108" i="5" s="1"/>
  <c r="B109" i="5"/>
  <c r="T109" i="5" s="1"/>
  <c r="B110" i="5"/>
  <c r="T110" i="5" s="1"/>
  <c r="B111" i="5"/>
  <c r="T111" i="5" s="1"/>
  <c r="B112" i="5"/>
  <c r="T112" i="5" s="1"/>
  <c r="B113" i="5"/>
  <c r="T113" i="5" s="1"/>
  <c r="B114" i="5"/>
  <c r="T114" i="5" s="1"/>
  <c r="B115" i="5"/>
  <c r="T115" i="5" s="1"/>
  <c r="B116" i="5"/>
  <c r="T116" i="5" s="1"/>
  <c r="B117" i="5"/>
  <c r="T117" i="5" s="1"/>
  <c r="B118" i="5"/>
  <c r="T118" i="5" s="1"/>
  <c r="B119" i="5"/>
  <c r="T119" i="5" s="1"/>
  <c r="B120" i="5"/>
  <c r="T120" i="5" s="1"/>
  <c r="B121" i="5"/>
  <c r="T121" i="5" s="1"/>
  <c r="B122" i="5"/>
  <c r="T122" i="5" s="1"/>
  <c r="B123" i="5"/>
  <c r="T123" i="5" s="1"/>
  <c r="B124" i="5"/>
  <c r="T124" i="5" s="1"/>
  <c r="B125" i="5"/>
  <c r="T125" i="5" s="1"/>
  <c r="B126" i="5"/>
  <c r="T126" i="5" s="1"/>
  <c r="B127" i="5"/>
  <c r="B128" i="5"/>
  <c r="T128" i="5" s="1"/>
  <c r="B129" i="5"/>
  <c r="T129" i="5" s="1"/>
  <c r="B130" i="5"/>
  <c r="T130" i="5" s="1"/>
  <c r="B131" i="5"/>
  <c r="B132" i="5"/>
  <c r="T132" i="5" s="1"/>
  <c r="B133" i="5"/>
  <c r="T133" i="5" s="1"/>
  <c r="B134" i="5"/>
  <c r="T134" i="5" s="1"/>
  <c r="B135" i="5"/>
  <c r="B136" i="5"/>
  <c r="T136" i="5" s="1"/>
  <c r="B137" i="5"/>
  <c r="T137" i="5" s="1"/>
  <c r="B138" i="5"/>
  <c r="T138" i="5" s="1"/>
  <c r="B139" i="5"/>
  <c r="T139" i="5" s="1"/>
  <c r="B140" i="5"/>
  <c r="T140" i="5" s="1"/>
  <c r="B141" i="5"/>
  <c r="T141" i="5" s="1"/>
  <c r="B142" i="5"/>
  <c r="T142" i="5" s="1"/>
  <c r="B143" i="5"/>
  <c r="T143" i="5" s="1"/>
  <c r="B144" i="5"/>
  <c r="T144" i="5" s="1"/>
  <c r="B145" i="5"/>
  <c r="T145" i="5" s="1"/>
  <c r="B146" i="5"/>
  <c r="T146" i="5" s="1"/>
  <c r="B147" i="5"/>
  <c r="T147" i="5" s="1"/>
  <c r="B148" i="5"/>
  <c r="T148" i="5" s="1"/>
  <c r="B149" i="5"/>
  <c r="T149" i="5" s="1"/>
  <c r="B150" i="5"/>
  <c r="T150" i="5" s="1"/>
  <c r="B151" i="5"/>
  <c r="T151" i="5" s="1"/>
  <c r="B152" i="5"/>
  <c r="T152" i="5" s="1"/>
  <c r="B153" i="5"/>
  <c r="T153" i="5" s="1"/>
  <c r="B154" i="5"/>
  <c r="T154" i="5" s="1"/>
  <c r="B155" i="5"/>
  <c r="T155" i="5" s="1"/>
  <c r="B156" i="5"/>
  <c r="T156" i="5" s="1"/>
  <c r="B157" i="5"/>
  <c r="T157" i="5" s="1"/>
  <c r="B158" i="5"/>
  <c r="T158" i="5" s="1"/>
  <c r="B159" i="5"/>
  <c r="B160" i="5"/>
  <c r="T160" i="5" s="1"/>
  <c r="B161" i="5"/>
  <c r="T161" i="5" s="1"/>
  <c r="B162" i="5"/>
  <c r="T162" i="5" s="1"/>
  <c r="B163" i="5"/>
  <c r="B164" i="5"/>
  <c r="T164" i="5" s="1"/>
  <c r="B165" i="5"/>
  <c r="T165" i="5" s="1"/>
  <c r="B166" i="5"/>
  <c r="T166" i="5" s="1"/>
  <c r="B167" i="5"/>
  <c r="B168" i="5"/>
  <c r="T168" i="5" s="1"/>
  <c r="B169" i="5"/>
  <c r="T169" i="5" s="1"/>
  <c r="B170" i="5"/>
  <c r="T170" i="5" s="1"/>
  <c r="B171" i="5"/>
  <c r="T171" i="5" s="1"/>
  <c r="B172" i="5"/>
  <c r="T172" i="5" s="1"/>
  <c r="B173" i="5"/>
  <c r="T173" i="5" s="1"/>
  <c r="B174" i="5"/>
  <c r="T174" i="5" s="1"/>
  <c r="B175" i="5"/>
  <c r="T175" i="5" s="1"/>
  <c r="B176" i="5"/>
  <c r="T176" i="5" s="1"/>
  <c r="B177" i="5"/>
  <c r="T177" i="5" s="1"/>
  <c r="B178" i="5"/>
  <c r="T178" i="5" s="1"/>
  <c r="B179" i="5"/>
  <c r="T179" i="5" s="1"/>
  <c r="B180" i="5"/>
  <c r="T180" i="5" s="1"/>
  <c r="B181" i="5"/>
  <c r="T181" i="5" s="1"/>
  <c r="B182" i="5"/>
  <c r="T182" i="5" s="1"/>
  <c r="B183" i="5"/>
  <c r="T183" i="5" s="1"/>
  <c r="B184" i="5"/>
  <c r="T184" i="5" s="1"/>
  <c r="B185" i="5"/>
  <c r="T185" i="5" s="1"/>
  <c r="B186" i="5"/>
  <c r="T186" i="5" s="1"/>
  <c r="B187" i="5"/>
  <c r="T187" i="5" s="1"/>
  <c r="B188" i="5"/>
  <c r="T188" i="5" s="1"/>
  <c r="B189" i="5"/>
  <c r="T189" i="5" s="1"/>
  <c r="B190" i="5"/>
  <c r="T190" i="5" s="1"/>
  <c r="B191" i="5"/>
  <c r="B192" i="5"/>
  <c r="T192" i="5" s="1"/>
  <c r="B193" i="5"/>
  <c r="T193" i="5" s="1"/>
  <c r="B194" i="5"/>
  <c r="T194" i="5" s="1"/>
  <c r="B195" i="5"/>
  <c r="B196" i="5"/>
  <c r="T196" i="5" s="1"/>
  <c r="B197" i="5"/>
  <c r="T197" i="5" s="1"/>
  <c r="B198" i="5"/>
  <c r="T198" i="5" s="1"/>
  <c r="B199" i="5"/>
  <c r="B200" i="5"/>
  <c r="T200" i="5" s="1"/>
  <c r="B201" i="5"/>
  <c r="T201" i="5" s="1"/>
  <c r="B202" i="5"/>
  <c r="T202" i="5" s="1"/>
  <c r="B203" i="5"/>
  <c r="T203" i="5" s="1"/>
  <c r="B204" i="5"/>
  <c r="T204" i="5" s="1"/>
  <c r="B205" i="5"/>
  <c r="T205" i="5" s="1"/>
  <c r="B206" i="5"/>
  <c r="T206" i="5" s="1"/>
  <c r="B207" i="5"/>
  <c r="T207" i="5" s="1"/>
  <c r="B208" i="5"/>
  <c r="T208" i="5" s="1"/>
  <c r="B209" i="5"/>
  <c r="T209" i="5" s="1"/>
  <c r="B210" i="5"/>
  <c r="T210" i="5" s="1"/>
  <c r="B211" i="5"/>
  <c r="T211" i="5" s="1"/>
  <c r="B212" i="5"/>
  <c r="T212" i="5" s="1"/>
  <c r="B213" i="5"/>
  <c r="T213" i="5" s="1"/>
  <c r="B214" i="5"/>
  <c r="T214" i="5" s="1"/>
  <c r="B215" i="5"/>
  <c r="T215" i="5" s="1"/>
  <c r="B216" i="5"/>
  <c r="T216" i="5" s="1"/>
  <c r="B217" i="5"/>
  <c r="T217" i="5" s="1"/>
  <c r="B218" i="5"/>
  <c r="T218" i="5" s="1"/>
  <c r="B219" i="5"/>
  <c r="T219" i="5" s="1"/>
  <c r="B220" i="5"/>
  <c r="T220" i="5" s="1"/>
  <c r="B221" i="5"/>
  <c r="T221" i="5" s="1"/>
  <c r="B222" i="5"/>
  <c r="T222" i="5" s="1"/>
  <c r="B223" i="5"/>
  <c r="B224" i="5"/>
  <c r="T224" i="5" s="1"/>
  <c r="B225" i="5"/>
  <c r="T225" i="5" s="1"/>
  <c r="B226" i="5"/>
  <c r="T226" i="5" s="1"/>
  <c r="B227" i="5"/>
  <c r="B228" i="5"/>
  <c r="T228" i="5" s="1"/>
  <c r="B229" i="5"/>
  <c r="T229" i="5" s="1"/>
  <c r="B230" i="5"/>
  <c r="T230" i="5" s="1"/>
  <c r="B231" i="5"/>
  <c r="B232" i="5"/>
  <c r="T232" i="5" s="1"/>
  <c r="B233" i="5"/>
  <c r="T233" i="5" s="1"/>
  <c r="B234" i="5"/>
  <c r="T234" i="5" s="1"/>
  <c r="B235" i="5"/>
  <c r="T235" i="5" s="1"/>
  <c r="B236" i="5"/>
  <c r="T236" i="5" s="1"/>
  <c r="B237" i="5"/>
  <c r="T237" i="5" s="1"/>
  <c r="B238" i="5"/>
  <c r="T238" i="5" s="1"/>
  <c r="B239" i="5"/>
  <c r="T239" i="5" s="1"/>
  <c r="B240" i="5"/>
  <c r="T240" i="5" s="1"/>
  <c r="B241" i="5"/>
  <c r="T241" i="5" s="1"/>
  <c r="B242" i="5"/>
  <c r="T242" i="5" s="1"/>
  <c r="B243" i="5"/>
  <c r="T243" i="5" s="1"/>
  <c r="B244" i="5"/>
  <c r="T244" i="5" s="1"/>
  <c r="B245" i="5"/>
  <c r="T245" i="5" s="1"/>
  <c r="B246" i="5"/>
  <c r="T246" i="5" s="1"/>
  <c r="B247" i="5"/>
  <c r="T247" i="5" s="1"/>
  <c r="B248" i="5"/>
  <c r="T248" i="5" s="1"/>
  <c r="B249" i="5"/>
  <c r="T249" i="5" s="1"/>
  <c r="B250" i="5"/>
  <c r="T250" i="5" s="1"/>
  <c r="B251" i="5"/>
  <c r="T251" i="5" s="1"/>
  <c r="B252" i="5"/>
  <c r="T252" i="5" s="1"/>
  <c r="B253" i="5"/>
  <c r="T253" i="5" s="1"/>
  <c r="B254" i="5"/>
  <c r="T254" i="5" s="1"/>
  <c r="B255" i="5"/>
  <c r="B256" i="5"/>
  <c r="T256" i="5" s="1"/>
  <c r="B257" i="5"/>
  <c r="T257" i="5" s="1"/>
  <c r="B258" i="5"/>
  <c r="T258" i="5" s="1"/>
  <c r="B259" i="5"/>
  <c r="B260" i="5"/>
  <c r="T260" i="5" s="1"/>
  <c r="B261" i="5"/>
  <c r="T261" i="5" s="1"/>
  <c r="B262" i="5"/>
  <c r="T262" i="5" s="1"/>
  <c r="B263" i="5"/>
  <c r="B264" i="5"/>
  <c r="T264" i="5" s="1"/>
  <c r="B265" i="5"/>
  <c r="T265" i="5" s="1"/>
  <c r="B266" i="5"/>
  <c r="T266" i="5" s="1"/>
  <c r="B267" i="5"/>
  <c r="T267" i="5" s="1"/>
  <c r="B268" i="5"/>
  <c r="T268" i="5" s="1"/>
  <c r="B269" i="5"/>
  <c r="T269" i="5" s="1"/>
  <c r="B270" i="5"/>
  <c r="T270" i="5" s="1"/>
  <c r="B271" i="5"/>
  <c r="T271" i="5" s="1"/>
  <c r="B272" i="5"/>
  <c r="T272" i="5" s="1"/>
  <c r="B273" i="5"/>
  <c r="T273" i="5" s="1"/>
  <c r="B274" i="5"/>
  <c r="T274" i="5" s="1"/>
  <c r="B275" i="5"/>
  <c r="T275" i="5" s="1"/>
  <c r="B276" i="5"/>
  <c r="T276" i="5" s="1"/>
  <c r="B277" i="5"/>
  <c r="T277" i="5" s="1"/>
  <c r="B278" i="5"/>
  <c r="T278" i="5" s="1"/>
  <c r="B279" i="5"/>
  <c r="T279" i="5" s="1"/>
  <c r="B280" i="5"/>
  <c r="T280" i="5" s="1"/>
  <c r="B281" i="5"/>
  <c r="T281" i="5" s="1"/>
  <c r="B282" i="5"/>
  <c r="T282" i="5" s="1"/>
  <c r="B283" i="5"/>
  <c r="T283" i="5" s="1"/>
  <c r="B284" i="5"/>
  <c r="T284" i="5" s="1"/>
  <c r="B285" i="5"/>
  <c r="T285" i="5" s="1"/>
  <c r="B286" i="5"/>
  <c r="T286" i="5" s="1"/>
  <c r="B287" i="5"/>
  <c r="B288" i="5"/>
  <c r="T288" i="5" s="1"/>
  <c r="B289" i="5"/>
  <c r="T289" i="5" s="1"/>
  <c r="B290" i="5"/>
  <c r="T290" i="5" s="1"/>
  <c r="B291" i="5"/>
  <c r="B292" i="5"/>
  <c r="T292" i="5" s="1"/>
  <c r="B293" i="5"/>
  <c r="T293" i="5" s="1"/>
  <c r="B294" i="5"/>
  <c r="T294" i="5" s="1"/>
  <c r="B295" i="5"/>
  <c r="B296" i="5"/>
  <c r="T296" i="5" s="1"/>
  <c r="B297" i="5"/>
  <c r="T297" i="5" s="1"/>
  <c r="B298" i="5"/>
  <c r="T298" i="5" s="1"/>
  <c r="B299" i="5"/>
  <c r="T299" i="5" s="1"/>
  <c r="B300" i="5"/>
  <c r="T300" i="5" s="1"/>
  <c r="B301" i="5"/>
  <c r="T301" i="5" s="1"/>
  <c r="B302" i="5"/>
  <c r="B303" i="5"/>
  <c r="T303" i="5" s="1"/>
  <c r="B304" i="5"/>
  <c r="B305" i="5"/>
  <c r="T305" i="5" s="1"/>
  <c r="B306" i="5"/>
  <c r="B307" i="5"/>
  <c r="T307" i="5" s="1"/>
  <c r="B308" i="5"/>
  <c r="B309" i="5"/>
  <c r="T309" i="5" s="1"/>
  <c r="B310" i="5"/>
  <c r="B311" i="5"/>
  <c r="T311" i="5" s="1"/>
  <c r="B312" i="5"/>
  <c r="B313" i="5"/>
  <c r="B314" i="5"/>
  <c r="B315" i="5"/>
  <c r="T315" i="5" s="1"/>
  <c r="B316" i="5"/>
  <c r="B317" i="5"/>
  <c r="B318" i="5"/>
  <c r="B319" i="5"/>
  <c r="B320" i="5"/>
  <c r="B321" i="5"/>
  <c r="B322" i="5"/>
  <c r="B323" i="5"/>
  <c r="T323" i="5" s="1"/>
  <c r="B324" i="5"/>
  <c r="B325" i="5"/>
  <c r="B326" i="5"/>
  <c r="B327" i="5"/>
  <c r="T327" i="5" s="1"/>
  <c r="B328" i="5"/>
  <c r="B329" i="5"/>
  <c r="B330" i="5"/>
  <c r="B331" i="5"/>
  <c r="T331" i="5" s="1"/>
  <c r="B332" i="5"/>
  <c r="B333" i="5"/>
  <c r="B334" i="5"/>
  <c r="B335" i="5"/>
  <c r="T335" i="5" s="1"/>
  <c r="B336" i="5"/>
  <c r="B337" i="5"/>
  <c r="B338" i="5"/>
  <c r="B339" i="5"/>
  <c r="T339" i="5" s="1"/>
  <c r="B340" i="5"/>
  <c r="B341" i="5"/>
  <c r="B342" i="5"/>
  <c r="B343" i="5"/>
  <c r="B344" i="5"/>
  <c r="B345" i="5"/>
  <c r="B346" i="5"/>
  <c r="B347" i="5"/>
  <c r="T347" i="5" s="1"/>
  <c r="B348" i="5"/>
  <c r="B349" i="5"/>
  <c r="B350" i="5"/>
  <c r="B351" i="5"/>
  <c r="T351" i="5" s="1"/>
  <c r="B352" i="5"/>
  <c r="B353" i="5"/>
  <c r="B354" i="5"/>
  <c r="B355" i="5"/>
  <c r="T355" i="5" s="1"/>
  <c r="B356" i="5"/>
  <c r="B357" i="5"/>
  <c r="B358" i="5"/>
  <c r="B359" i="5"/>
  <c r="B360" i="5"/>
  <c r="B361" i="5"/>
  <c r="B362" i="5"/>
  <c r="B363" i="5"/>
  <c r="T363" i="5" s="1"/>
  <c r="B364" i="5"/>
  <c r="B365" i="5"/>
  <c r="B366" i="5"/>
  <c r="B367" i="5"/>
  <c r="T367" i="5" s="1"/>
  <c r="B368" i="5"/>
  <c r="B369" i="5"/>
  <c r="B370" i="5"/>
  <c r="B371" i="5"/>
  <c r="T371" i="5" s="1"/>
  <c r="B372" i="5"/>
  <c r="B373" i="5"/>
  <c r="B374" i="5"/>
  <c r="B375" i="5"/>
  <c r="T375" i="5" s="1"/>
  <c r="B376" i="5"/>
  <c r="B377" i="5"/>
  <c r="B378" i="5"/>
  <c r="B379" i="5"/>
  <c r="T379" i="5" s="1"/>
  <c r="B380" i="5"/>
  <c r="B381" i="5"/>
  <c r="B382" i="5"/>
  <c r="B383" i="5"/>
  <c r="B384" i="5"/>
  <c r="B385" i="5"/>
  <c r="B386" i="5"/>
  <c r="B387" i="5"/>
  <c r="T387" i="5" s="1"/>
  <c r="B388" i="5"/>
  <c r="B389" i="5"/>
  <c r="B390" i="5"/>
  <c r="B391" i="5"/>
  <c r="T391" i="5" s="1"/>
  <c r="B392" i="5"/>
  <c r="B393" i="5"/>
  <c r="B394" i="5"/>
  <c r="B395" i="5"/>
  <c r="T395" i="5" s="1"/>
  <c r="B396" i="5"/>
  <c r="B397" i="5"/>
  <c r="B398" i="5"/>
  <c r="B399" i="5"/>
  <c r="T399" i="5" s="1"/>
  <c r="B400" i="5"/>
  <c r="B401" i="5"/>
  <c r="B402" i="5"/>
  <c r="B403" i="5"/>
  <c r="T403" i="5" s="1"/>
  <c r="B404" i="5"/>
  <c r="B405" i="5"/>
  <c r="B406" i="5"/>
  <c r="B407" i="5"/>
  <c r="B408" i="5"/>
  <c r="B409" i="5"/>
  <c r="B410" i="5"/>
  <c r="B411" i="5"/>
  <c r="T411" i="5" s="1"/>
  <c r="B412" i="5"/>
  <c r="B413" i="5"/>
  <c r="B414" i="5"/>
  <c r="B415" i="5"/>
  <c r="T415" i="5" s="1"/>
  <c r="B416" i="5"/>
  <c r="B417" i="5"/>
  <c r="B418" i="5"/>
  <c r="B419" i="5"/>
  <c r="T419" i="5" s="1"/>
  <c r="B420" i="5"/>
  <c r="B421" i="5"/>
  <c r="B422" i="5"/>
  <c r="B423" i="5"/>
  <c r="T423" i="5" s="1"/>
  <c r="B424" i="5"/>
  <c r="B425" i="5"/>
  <c r="B426" i="5"/>
  <c r="B427" i="5"/>
  <c r="T427" i="5" s="1"/>
  <c r="B428" i="5"/>
  <c r="B429" i="5"/>
  <c r="B430" i="5"/>
  <c r="B431" i="5"/>
  <c r="T431" i="5" s="1"/>
  <c r="B432" i="5"/>
  <c r="B433" i="5"/>
  <c r="B434" i="5"/>
  <c r="B435" i="5"/>
  <c r="T435" i="5" s="1"/>
  <c r="B436" i="5"/>
  <c r="B437" i="5"/>
  <c r="B438" i="5"/>
  <c r="B439" i="5"/>
  <c r="T439" i="5" s="1"/>
  <c r="B440" i="5"/>
  <c r="B441" i="5"/>
  <c r="B442" i="5"/>
  <c r="B443" i="5"/>
  <c r="T443" i="5" s="1"/>
  <c r="B444" i="5"/>
  <c r="B445" i="5"/>
  <c r="B446" i="5"/>
  <c r="B447" i="5"/>
  <c r="T447" i="5" s="1"/>
  <c r="B448" i="5"/>
  <c r="B449" i="5"/>
  <c r="B450" i="5"/>
  <c r="B451" i="5"/>
  <c r="T451" i="5" s="1"/>
  <c r="B452" i="5"/>
  <c r="B453" i="5"/>
  <c r="B454" i="5"/>
  <c r="B455" i="5"/>
  <c r="T455" i="5" s="1"/>
  <c r="B456" i="5"/>
  <c r="B457" i="5"/>
  <c r="B458" i="5"/>
  <c r="B459" i="5"/>
  <c r="T459" i="5" s="1"/>
  <c r="B460" i="5"/>
  <c r="B461" i="5"/>
  <c r="B462" i="5"/>
  <c r="B463" i="5"/>
  <c r="T463" i="5" s="1"/>
  <c r="B464" i="5"/>
  <c r="B465" i="5"/>
  <c r="B466" i="5"/>
  <c r="B467" i="5"/>
  <c r="T467" i="5" s="1"/>
  <c r="B468" i="5"/>
  <c r="B469" i="5"/>
  <c r="B470" i="5"/>
  <c r="B471" i="5"/>
  <c r="T471" i="5" s="1"/>
  <c r="B472" i="5"/>
  <c r="B473" i="5"/>
  <c r="B474" i="5"/>
  <c r="B475" i="5"/>
  <c r="T475" i="5" s="1"/>
  <c r="B476" i="5"/>
  <c r="B477" i="5"/>
  <c r="B478" i="5"/>
  <c r="B479" i="5"/>
  <c r="T479" i="5" s="1"/>
  <c r="B480" i="5"/>
  <c r="B481" i="5"/>
  <c r="B482" i="5"/>
  <c r="B483" i="5"/>
  <c r="T483" i="5" s="1"/>
  <c r="B484" i="5"/>
  <c r="B485" i="5"/>
  <c r="B486" i="5"/>
  <c r="B487" i="5"/>
  <c r="T487" i="5" s="1"/>
  <c r="B488" i="5"/>
  <c r="B489" i="5"/>
  <c r="B490" i="5"/>
  <c r="B491" i="5"/>
  <c r="T491" i="5" s="1"/>
  <c r="B492" i="5"/>
  <c r="B493" i="5"/>
  <c r="B494" i="5"/>
  <c r="B495" i="5"/>
  <c r="T495" i="5" s="1"/>
  <c r="B496" i="5"/>
  <c r="B497" i="5"/>
  <c r="B498" i="5"/>
  <c r="B499" i="5"/>
  <c r="T499" i="5" s="1"/>
  <c r="B500" i="5"/>
  <c r="B501" i="5"/>
  <c r="B502" i="5"/>
  <c r="B503" i="5"/>
  <c r="T503" i="5" s="1"/>
  <c r="B504" i="5"/>
  <c r="B505" i="5"/>
  <c r="B506" i="5"/>
  <c r="B507" i="5"/>
  <c r="T507" i="5" s="1"/>
  <c r="B508" i="5"/>
  <c r="B509" i="5"/>
  <c r="B510" i="5"/>
  <c r="B511" i="5"/>
  <c r="T511" i="5" s="1"/>
  <c r="B512" i="5"/>
  <c r="B513" i="5"/>
  <c r="B514" i="5"/>
  <c r="B515" i="5"/>
  <c r="T515" i="5" s="1"/>
  <c r="B516" i="5"/>
  <c r="B517" i="5"/>
  <c r="B518" i="5"/>
  <c r="B519" i="5"/>
  <c r="T519" i="5" s="1"/>
  <c r="B520" i="5"/>
  <c r="B521" i="5"/>
  <c r="B522" i="5"/>
  <c r="B523" i="5"/>
  <c r="T523" i="5" s="1"/>
  <c r="B524" i="5"/>
  <c r="B525" i="5"/>
  <c r="B526" i="5"/>
  <c r="B527" i="5"/>
  <c r="T527" i="5" s="1"/>
  <c r="B528" i="5"/>
  <c r="B529" i="5"/>
  <c r="B530" i="5"/>
  <c r="B531" i="5"/>
  <c r="T531" i="5" s="1"/>
  <c r="B532" i="5"/>
  <c r="B533" i="5"/>
  <c r="B534" i="5"/>
  <c r="B535" i="5"/>
  <c r="T535" i="5" s="1"/>
  <c r="B536" i="5"/>
  <c r="B537" i="5"/>
  <c r="B538" i="5"/>
  <c r="B539" i="5"/>
  <c r="T539" i="5" s="1"/>
  <c r="B540" i="5"/>
  <c r="B541" i="5"/>
  <c r="B542" i="5"/>
  <c r="B543" i="5"/>
  <c r="T543" i="5" s="1"/>
  <c r="B544" i="5"/>
  <c r="B545" i="5"/>
  <c r="B546" i="5"/>
  <c r="B547" i="5"/>
  <c r="T547" i="5" s="1"/>
  <c r="B548" i="5"/>
  <c r="B549" i="5"/>
  <c r="B550" i="5"/>
  <c r="B551" i="5"/>
  <c r="T551" i="5" s="1"/>
  <c r="B552" i="5"/>
  <c r="B553" i="5"/>
  <c r="B554" i="5"/>
  <c r="B555" i="5"/>
  <c r="T555" i="5" s="1"/>
  <c r="B556" i="5"/>
  <c r="B557" i="5"/>
  <c r="B558" i="5"/>
  <c r="B559" i="5"/>
  <c r="T559" i="5" s="1"/>
  <c r="B560" i="5"/>
  <c r="B561" i="5"/>
  <c r="B562" i="5"/>
  <c r="T562" i="5" s="1"/>
  <c r="B563" i="5"/>
  <c r="T563" i="5" s="1"/>
  <c r="B564" i="5"/>
  <c r="T564" i="5" s="1"/>
  <c r="B565" i="5"/>
  <c r="T565" i="5" s="1"/>
  <c r="B566" i="5"/>
  <c r="T566" i="5" s="1"/>
  <c r="B567" i="5"/>
  <c r="T567" i="5" s="1"/>
  <c r="B568" i="5"/>
  <c r="T568" i="5" s="1"/>
  <c r="B569" i="5"/>
  <c r="T569" i="5" s="1"/>
  <c r="B570" i="5"/>
  <c r="T570" i="5" s="1"/>
  <c r="B571" i="5"/>
  <c r="T571" i="5" s="1"/>
  <c r="B572" i="5"/>
  <c r="T572" i="5" s="1"/>
  <c r="B573" i="5"/>
  <c r="T573" i="5" s="1"/>
  <c r="B574" i="5"/>
  <c r="T574" i="5" s="1"/>
  <c r="B575" i="5"/>
  <c r="T575" i="5" s="1"/>
  <c r="B576" i="5"/>
  <c r="T576" i="5" s="1"/>
  <c r="B577" i="5"/>
  <c r="T577" i="5" s="1"/>
  <c r="B578" i="5"/>
  <c r="T578" i="5" s="1"/>
  <c r="B579" i="5"/>
  <c r="T579" i="5" s="1"/>
  <c r="B580" i="5"/>
  <c r="T580" i="5" s="1"/>
  <c r="B581" i="5"/>
  <c r="T581" i="5" s="1"/>
  <c r="B582" i="5"/>
  <c r="T582" i="5" s="1"/>
  <c r="B583" i="5"/>
  <c r="T583" i="5" s="1"/>
  <c r="B584" i="5"/>
  <c r="T584" i="5" s="1"/>
  <c r="B585" i="5"/>
  <c r="T585" i="5" s="1"/>
  <c r="B586" i="5"/>
  <c r="T586" i="5" s="1"/>
  <c r="B587" i="5"/>
  <c r="T587" i="5" s="1"/>
  <c r="B588" i="5"/>
  <c r="T588" i="5" s="1"/>
  <c r="B589" i="5"/>
  <c r="T589" i="5" s="1"/>
  <c r="B590" i="5"/>
  <c r="T590" i="5" s="1"/>
  <c r="B591" i="5"/>
  <c r="T591" i="5" s="1"/>
  <c r="B592" i="5"/>
  <c r="T592" i="5" s="1"/>
  <c r="B593" i="5"/>
  <c r="T593" i="5" s="1"/>
  <c r="B594" i="5"/>
  <c r="T594" i="5" s="1"/>
  <c r="B595" i="5"/>
  <c r="T595" i="5" s="1"/>
  <c r="B596" i="5"/>
  <c r="T596" i="5" s="1"/>
  <c r="B597" i="5"/>
  <c r="T597" i="5" s="1"/>
  <c r="B598" i="5"/>
  <c r="T598" i="5" s="1"/>
  <c r="B599" i="5"/>
  <c r="T599" i="5" s="1"/>
  <c r="B600" i="5"/>
  <c r="T600" i="5" s="1"/>
  <c r="B601" i="5"/>
  <c r="T601" i="5" s="1"/>
  <c r="B602" i="5"/>
  <c r="T602" i="5" s="1"/>
  <c r="B603" i="5"/>
  <c r="T603" i="5" s="1"/>
  <c r="B604" i="5"/>
  <c r="T604" i="5" s="1"/>
  <c r="B605" i="5"/>
  <c r="T605" i="5" s="1"/>
  <c r="B606" i="5"/>
  <c r="T606" i="5" s="1"/>
  <c r="B607" i="5"/>
  <c r="T607" i="5" s="1"/>
  <c r="B608" i="5"/>
  <c r="T608" i="5" s="1"/>
  <c r="B609" i="5"/>
  <c r="T609" i="5" s="1"/>
  <c r="B610" i="5"/>
  <c r="T610" i="5" s="1"/>
  <c r="B611" i="5"/>
  <c r="T611" i="5" s="1"/>
  <c r="B612" i="5"/>
  <c r="T612" i="5" s="1"/>
  <c r="B613" i="5"/>
  <c r="T613" i="5" s="1"/>
  <c r="B614" i="5"/>
  <c r="T614" i="5" s="1"/>
  <c r="B615" i="5"/>
  <c r="T615" i="5" s="1"/>
  <c r="B616" i="5"/>
  <c r="T616" i="5" s="1"/>
  <c r="B617" i="5"/>
  <c r="T617" i="5" s="1"/>
  <c r="B618" i="5"/>
  <c r="T618" i="5" s="1"/>
  <c r="B619" i="5"/>
  <c r="T619" i="5" s="1"/>
  <c r="B620" i="5"/>
  <c r="T620" i="5" s="1"/>
  <c r="B621" i="5"/>
  <c r="T621" i="5" s="1"/>
  <c r="B622" i="5"/>
  <c r="T622" i="5" s="1"/>
  <c r="B623" i="5"/>
  <c r="T623" i="5" s="1"/>
  <c r="B624" i="5"/>
  <c r="T624" i="5" s="1"/>
  <c r="B625" i="5"/>
  <c r="T625" i="5" s="1"/>
  <c r="B626" i="5"/>
  <c r="T626" i="5" s="1"/>
  <c r="B627" i="5"/>
  <c r="T627" i="5" s="1"/>
  <c r="B628" i="5"/>
  <c r="T628" i="5" s="1"/>
  <c r="B629" i="5"/>
  <c r="T629" i="5" s="1"/>
  <c r="B630" i="5"/>
  <c r="T630" i="5" s="1"/>
  <c r="B631" i="5"/>
  <c r="T631" i="5" s="1"/>
  <c r="B632" i="5"/>
  <c r="T632" i="5" s="1"/>
  <c r="B633" i="5"/>
  <c r="T633" i="5" s="1"/>
  <c r="B634" i="5"/>
  <c r="T634" i="5" s="1"/>
  <c r="B635" i="5"/>
  <c r="T635" i="5" s="1"/>
  <c r="B636" i="5"/>
  <c r="T636" i="5" s="1"/>
  <c r="B637" i="5"/>
  <c r="T637" i="5" s="1"/>
  <c r="B638" i="5"/>
  <c r="T638" i="5" s="1"/>
  <c r="B639" i="5"/>
  <c r="T639" i="5" s="1"/>
  <c r="B640" i="5"/>
  <c r="T640" i="5" s="1"/>
  <c r="B641" i="5"/>
  <c r="T641" i="5" s="1"/>
  <c r="B642" i="5"/>
  <c r="T642" i="5" s="1"/>
  <c r="B643" i="5"/>
  <c r="T643" i="5" s="1"/>
  <c r="B644" i="5"/>
  <c r="T644" i="5" s="1"/>
  <c r="B645" i="5"/>
  <c r="T645" i="5" s="1"/>
  <c r="B646" i="5"/>
  <c r="T646" i="5" s="1"/>
  <c r="B647" i="5"/>
  <c r="T647" i="5" s="1"/>
  <c r="B648" i="5"/>
  <c r="T648" i="5" s="1"/>
  <c r="B649" i="5"/>
  <c r="T649" i="5" s="1"/>
  <c r="B650" i="5"/>
  <c r="T650" i="5" s="1"/>
  <c r="B651" i="5"/>
  <c r="T651" i="5" s="1"/>
  <c r="AC651" i="5"/>
  <c r="B652" i="5"/>
  <c r="T652" i="5" s="1"/>
  <c r="B653" i="5"/>
  <c r="T653" i="5" s="1"/>
  <c r="B654" i="5"/>
  <c r="T654" i="5" s="1"/>
  <c r="B655" i="5"/>
  <c r="T655" i="5" s="1"/>
  <c r="B656" i="5"/>
  <c r="T656" i="5" s="1"/>
  <c r="B657" i="5"/>
  <c r="T657" i="5" s="1"/>
  <c r="B658" i="5"/>
  <c r="T658" i="5" s="1"/>
  <c r="B659" i="5"/>
  <c r="T659" i="5" s="1"/>
  <c r="B660" i="5"/>
  <c r="T660" i="5" s="1"/>
  <c r="B661" i="5"/>
  <c r="T661" i="5" s="1"/>
  <c r="B662" i="5"/>
  <c r="T662" i="5" s="1"/>
  <c r="B663" i="5"/>
  <c r="T663" i="5" s="1"/>
  <c r="B664" i="5"/>
  <c r="T664" i="5" s="1"/>
  <c r="B665" i="5"/>
  <c r="T665" i="5" s="1"/>
  <c r="B666" i="5"/>
  <c r="T666" i="5" s="1"/>
  <c r="B667" i="5"/>
  <c r="T667" i="5" s="1"/>
  <c r="B668" i="5"/>
  <c r="T668" i="5" s="1"/>
  <c r="B669" i="5"/>
  <c r="T669" i="5" s="1"/>
  <c r="B670" i="5"/>
  <c r="T670" i="5" s="1"/>
  <c r="B671" i="5"/>
  <c r="T671" i="5" s="1"/>
  <c r="B672" i="5"/>
  <c r="T672" i="5" s="1"/>
  <c r="B673" i="5"/>
  <c r="T673" i="5" s="1"/>
  <c r="B674" i="5"/>
  <c r="T674" i="5" s="1"/>
  <c r="B675" i="5"/>
  <c r="T675" i="5" s="1"/>
  <c r="B676" i="5"/>
  <c r="T676" i="5" s="1"/>
  <c r="B677" i="5"/>
  <c r="T677" i="5" s="1"/>
  <c r="B678" i="5"/>
  <c r="T678" i="5" s="1"/>
  <c r="B679" i="5"/>
  <c r="T679" i="5" s="1"/>
  <c r="B680" i="5"/>
  <c r="T680" i="5" s="1"/>
  <c r="B681" i="5"/>
  <c r="T681" i="5" s="1"/>
  <c r="B682" i="5"/>
  <c r="T682" i="5" s="1"/>
  <c r="B683" i="5"/>
  <c r="T683" i="5" s="1"/>
  <c r="B684" i="5"/>
  <c r="T684" i="5" s="1"/>
  <c r="B685" i="5"/>
  <c r="T685" i="5" s="1"/>
  <c r="B686" i="5"/>
  <c r="T686" i="5" s="1"/>
  <c r="B687" i="5"/>
  <c r="T687" i="5" s="1"/>
  <c r="B688" i="5"/>
  <c r="T688" i="5" s="1"/>
  <c r="B689" i="5"/>
  <c r="T689" i="5" s="1"/>
  <c r="B690" i="5"/>
  <c r="T690" i="5" s="1"/>
  <c r="B691" i="5"/>
  <c r="T691" i="5" s="1"/>
  <c r="B692" i="5"/>
  <c r="T692" i="5" s="1"/>
  <c r="B693" i="5"/>
  <c r="T693" i="5" s="1"/>
  <c r="B694" i="5"/>
  <c r="T694" i="5" s="1"/>
  <c r="B695" i="5"/>
  <c r="T695" i="5" s="1"/>
  <c r="B696" i="5"/>
  <c r="T696" i="5" s="1"/>
  <c r="B697" i="5"/>
  <c r="T697" i="5" s="1"/>
  <c r="B698" i="5"/>
  <c r="T698" i="5" s="1"/>
  <c r="B699" i="5"/>
  <c r="T699" i="5" s="1"/>
  <c r="B700" i="5"/>
  <c r="T700" i="5" s="1"/>
  <c r="B701" i="5"/>
  <c r="T701" i="5" s="1"/>
  <c r="B702" i="5"/>
  <c r="T702" i="5" s="1"/>
  <c r="B703" i="5"/>
  <c r="T703" i="5" s="1"/>
  <c r="B704" i="5"/>
  <c r="T704" i="5" s="1"/>
  <c r="B705" i="5"/>
  <c r="T705" i="5" s="1"/>
  <c r="B706" i="5"/>
  <c r="T706" i="5" s="1"/>
  <c r="B707" i="5"/>
  <c r="T707" i="5" s="1"/>
  <c r="B708" i="5"/>
  <c r="T708" i="5" s="1"/>
  <c r="B709" i="5"/>
  <c r="T709" i="5" s="1"/>
  <c r="B710" i="5"/>
  <c r="T710" i="5" s="1"/>
  <c r="B711" i="5"/>
  <c r="T711" i="5" s="1"/>
  <c r="B712" i="5"/>
  <c r="T712" i="5" s="1"/>
  <c r="B713" i="5"/>
  <c r="T713" i="5" s="1"/>
  <c r="B714" i="5"/>
  <c r="T714" i="5" s="1"/>
  <c r="B715" i="5"/>
  <c r="T715" i="5" s="1"/>
  <c r="B716" i="5"/>
  <c r="T716" i="5" s="1"/>
  <c r="B717" i="5"/>
  <c r="T717" i="5" s="1"/>
  <c r="B718" i="5"/>
  <c r="T718" i="5" s="1"/>
  <c r="B719" i="5"/>
  <c r="T719" i="5" s="1"/>
  <c r="B720" i="5"/>
  <c r="T720" i="5" s="1"/>
  <c r="B721" i="5"/>
  <c r="T721" i="5" s="1"/>
  <c r="B722" i="5"/>
  <c r="T722" i="5" s="1"/>
  <c r="B723" i="5"/>
  <c r="T723" i="5" s="1"/>
  <c r="B724" i="5"/>
  <c r="T724" i="5" s="1"/>
  <c r="B725" i="5"/>
  <c r="T725" i="5" s="1"/>
  <c r="B726" i="5"/>
  <c r="T726" i="5" s="1"/>
  <c r="B727" i="5"/>
  <c r="T727" i="5" s="1"/>
  <c r="B728" i="5"/>
  <c r="T728" i="5" s="1"/>
  <c r="B729" i="5"/>
  <c r="T729" i="5" s="1"/>
  <c r="B730" i="5"/>
  <c r="T730" i="5" s="1"/>
  <c r="B731" i="5"/>
  <c r="T731" i="5" s="1"/>
  <c r="B732" i="5"/>
  <c r="T732" i="5" s="1"/>
  <c r="B733" i="5"/>
  <c r="T733" i="5" s="1"/>
  <c r="B734" i="5"/>
  <c r="T734" i="5" s="1"/>
  <c r="B735" i="5"/>
  <c r="T735" i="5" s="1"/>
  <c r="B736" i="5"/>
  <c r="T736" i="5" s="1"/>
  <c r="B737" i="5"/>
  <c r="T737" i="5" s="1"/>
  <c r="B738" i="5"/>
  <c r="T738" i="5" s="1"/>
  <c r="B739" i="5"/>
  <c r="T739" i="5" s="1"/>
  <c r="B740" i="5"/>
  <c r="T740" i="5" s="1"/>
  <c r="B741" i="5"/>
  <c r="T741" i="5" s="1"/>
  <c r="B742" i="5"/>
  <c r="T742" i="5" s="1"/>
  <c r="B743" i="5"/>
  <c r="T743" i="5" s="1"/>
  <c r="B744" i="5"/>
  <c r="T744" i="5" s="1"/>
  <c r="B745" i="5"/>
  <c r="T745" i="5" s="1"/>
  <c r="B746" i="5"/>
  <c r="T746" i="5" s="1"/>
  <c r="B747" i="5"/>
  <c r="T747" i="5" s="1"/>
  <c r="B748" i="5"/>
  <c r="T748" i="5" s="1"/>
  <c r="B749" i="5"/>
  <c r="T749" i="5" s="1"/>
  <c r="B750" i="5"/>
  <c r="T750" i="5" s="1"/>
  <c r="B751" i="5"/>
  <c r="T751" i="5" s="1"/>
  <c r="B752" i="5"/>
  <c r="T752" i="5" s="1"/>
  <c r="B753" i="5"/>
  <c r="T753" i="5" s="1"/>
  <c r="B754" i="5"/>
  <c r="T754" i="5" s="1"/>
  <c r="B755" i="5"/>
  <c r="T755" i="5" s="1"/>
  <c r="B756" i="5"/>
  <c r="T756" i="5" s="1"/>
  <c r="B757" i="5"/>
  <c r="T757" i="5" s="1"/>
  <c r="B758" i="5"/>
  <c r="T758" i="5" s="1"/>
  <c r="B759" i="5"/>
  <c r="T759" i="5" s="1"/>
  <c r="B760" i="5"/>
  <c r="T760" i="5" s="1"/>
  <c r="B761" i="5"/>
  <c r="T761" i="5" s="1"/>
  <c r="B762" i="5"/>
  <c r="T762" i="5" s="1"/>
  <c r="B763" i="5"/>
  <c r="T763" i="5" s="1"/>
  <c r="B764" i="5"/>
  <c r="T764" i="5" s="1"/>
  <c r="B765" i="5"/>
  <c r="T765" i="5" s="1"/>
  <c r="B766" i="5"/>
  <c r="T766" i="5" s="1"/>
  <c r="B767" i="5"/>
  <c r="T767" i="5" s="1"/>
  <c r="B768" i="5"/>
  <c r="T768" i="5" s="1"/>
  <c r="B769" i="5"/>
  <c r="T769" i="5" s="1"/>
  <c r="B770" i="5"/>
  <c r="T770" i="5" s="1"/>
  <c r="B771" i="5"/>
  <c r="T771" i="5" s="1"/>
  <c r="B772" i="5"/>
  <c r="T772" i="5" s="1"/>
  <c r="B773" i="5"/>
  <c r="T773" i="5" s="1"/>
  <c r="B774" i="5"/>
  <c r="T774" i="5" s="1"/>
  <c r="B775" i="5"/>
  <c r="T775" i="5" s="1"/>
  <c r="B776" i="5"/>
  <c r="T776" i="5" s="1"/>
  <c r="B777" i="5"/>
  <c r="T777" i="5" s="1"/>
  <c r="B778" i="5"/>
  <c r="T778" i="5" s="1"/>
  <c r="B779" i="5"/>
  <c r="T779" i="5" s="1"/>
  <c r="B780" i="5"/>
  <c r="T780" i="5" s="1"/>
  <c r="B781" i="5"/>
  <c r="T781" i="5" s="1"/>
  <c r="B782" i="5"/>
  <c r="T782" i="5" s="1"/>
  <c r="B783" i="5"/>
  <c r="T783" i="5" s="1"/>
  <c r="B784" i="5"/>
  <c r="T784" i="5" s="1"/>
  <c r="B785" i="5"/>
  <c r="T785" i="5" s="1"/>
  <c r="B786" i="5"/>
  <c r="T786" i="5" s="1"/>
  <c r="B787" i="5"/>
  <c r="T787" i="5" s="1"/>
  <c r="B788" i="5"/>
  <c r="T788" i="5" s="1"/>
  <c r="B789" i="5"/>
  <c r="T789" i="5" s="1"/>
  <c r="B790" i="5"/>
  <c r="T790" i="5" s="1"/>
  <c r="B791" i="5"/>
  <c r="T791" i="5" s="1"/>
  <c r="B792" i="5"/>
  <c r="T792" i="5" s="1"/>
  <c r="B793" i="5"/>
  <c r="T793" i="5" s="1"/>
  <c r="B794" i="5"/>
  <c r="T794" i="5" s="1"/>
  <c r="B795" i="5"/>
  <c r="T795" i="5" s="1"/>
  <c r="B796" i="5"/>
  <c r="T796" i="5" s="1"/>
  <c r="B797" i="5"/>
  <c r="T797" i="5" s="1"/>
  <c r="B798" i="5"/>
  <c r="T798" i="5" s="1"/>
  <c r="B799" i="5"/>
  <c r="T799" i="5" s="1"/>
  <c r="B800" i="5"/>
  <c r="T800" i="5" s="1"/>
  <c r="B801" i="5"/>
  <c r="T801" i="5" s="1"/>
  <c r="B802" i="5"/>
  <c r="T802" i="5" s="1"/>
  <c r="B803" i="5"/>
  <c r="T803" i="5" s="1"/>
  <c r="B804" i="5"/>
  <c r="T804" i="5" s="1"/>
  <c r="B805" i="5"/>
  <c r="T805" i="5" s="1"/>
  <c r="B806" i="5"/>
  <c r="T806" i="5" s="1"/>
  <c r="B807" i="5"/>
  <c r="T807" i="5" s="1"/>
  <c r="B808" i="5"/>
  <c r="T808" i="5" s="1"/>
  <c r="B809" i="5"/>
  <c r="T809" i="5" s="1"/>
  <c r="B810" i="5"/>
  <c r="T810" i="5" s="1"/>
  <c r="B811" i="5"/>
  <c r="T811" i="5" s="1"/>
  <c r="B812" i="5"/>
  <c r="T812" i="5" s="1"/>
  <c r="B813" i="5"/>
  <c r="T813" i="5" s="1"/>
  <c r="B814" i="5"/>
  <c r="T814" i="5" s="1"/>
  <c r="B815" i="5"/>
  <c r="T815" i="5" s="1"/>
  <c r="B816" i="5"/>
  <c r="T816" i="5" s="1"/>
  <c r="B817" i="5"/>
  <c r="T817" i="5" s="1"/>
  <c r="B818" i="5"/>
  <c r="T818" i="5" s="1"/>
  <c r="B819" i="5"/>
  <c r="T819" i="5" s="1"/>
  <c r="B820" i="5"/>
  <c r="T820" i="5" s="1"/>
  <c r="B821" i="5"/>
  <c r="T821" i="5" s="1"/>
  <c r="B822" i="5"/>
  <c r="T822" i="5" s="1"/>
  <c r="B823" i="5"/>
  <c r="T823" i="5" s="1"/>
  <c r="B824" i="5"/>
  <c r="T824" i="5" s="1"/>
  <c r="B825" i="5"/>
  <c r="T825" i="5" s="1"/>
  <c r="B826" i="5"/>
  <c r="T826" i="5" s="1"/>
  <c r="B827" i="5"/>
  <c r="T827" i="5" s="1"/>
  <c r="B828" i="5"/>
  <c r="T828" i="5" s="1"/>
  <c r="B829" i="5"/>
  <c r="T829" i="5" s="1"/>
  <c r="B830" i="5"/>
  <c r="T830" i="5" s="1"/>
  <c r="B831" i="5"/>
  <c r="T831" i="5" s="1"/>
  <c r="B832" i="5"/>
  <c r="T832" i="5" s="1"/>
  <c r="B833" i="5"/>
  <c r="T833" i="5" s="1"/>
  <c r="B834" i="5"/>
  <c r="T834" i="5" s="1"/>
  <c r="B835" i="5"/>
  <c r="T835" i="5" s="1"/>
  <c r="B836" i="5"/>
  <c r="T836" i="5" s="1"/>
  <c r="B837" i="5"/>
  <c r="T837" i="5" s="1"/>
  <c r="B838" i="5"/>
  <c r="T838" i="5" s="1"/>
  <c r="B839" i="5"/>
  <c r="T839" i="5" s="1"/>
  <c r="B840" i="5"/>
  <c r="T840" i="5" s="1"/>
  <c r="B841" i="5"/>
  <c r="T841" i="5" s="1"/>
  <c r="B842" i="5"/>
  <c r="T842" i="5" s="1"/>
  <c r="B843" i="5"/>
  <c r="T843" i="5" s="1"/>
  <c r="B844" i="5"/>
  <c r="T844" i="5" s="1"/>
  <c r="B845" i="5"/>
  <c r="T845" i="5" s="1"/>
  <c r="B846" i="5"/>
  <c r="T846" i="5" s="1"/>
  <c r="B847" i="5"/>
  <c r="T847" i="5" s="1"/>
  <c r="B848" i="5"/>
  <c r="T848" i="5" s="1"/>
  <c r="B849" i="5"/>
  <c r="T849" i="5" s="1"/>
  <c r="B850" i="5"/>
  <c r="T850" i="5" s="1"/>
  <c r="B851" i="5"/>
  <c r="T851" i="5" s="1"/>
  <c r="B852" i="5"/>
  <c r="T852" i="5" s="1"/>
  <c r="B853" i="5"/>
  <c r="T853" i="5" s="1"/>
  <c r="B854" i="5"/>
  <c r="T854" i="5" s="1"/>
  <c r="B855" i="5"/>
  <c r="T855" i="5" s="1"/>
  <c r="B856" i="5"/>
  <c r="T856" i="5" s="1"/>
  <c r="B857" i="5"/>
  <c r="T857" i="5" s="1"/>
  <c r="B858" i="5"/>
  <c r="T858" i="5" s="1"/>
  <c r="B859" i="5"/>
  <c r="T859" i="5" s="1"/>
  <c r="B860" i="5"/>
  <c r="T860" i="5" s="1"/>
  <c r="B861" i="5"/>
  <c r="T861" i="5" s="1"/>
  <c r="B862" i="5"/>
  <c r="T862" i="5" s="1"/>
  <c r="B863" i="5"/>
  <c r="T863" i="5" s="1"/>
  <c r="B864" i="5"/>
  <c r="T864" i="5" s="1"/>
  <c r="B865" i="5"/>
  <c r="T865" i="5" s="1"/>
  <c r="B866" i="5"/>
  <c r="T866" i="5" s="1"/>
  <c r="B867" i="5"/>
  <c r="T867" i="5" s="1"/>
  <c r="B868" i="5"/>
  <c r="T868" i="5" s="1"/>
  <c r="B869" i="5"/>
  <c r="T869" i="5" s="1"/>
  <c r="B870" i="5"/>
  <c r="T870" i="5" s="1"/>
  <c r="B871" i="5"/>
  <c r="T871" i="5" s="1"/>
  <c r="B872" i="5"/>
  <c r="T872" i="5" s="1"/>
  <c r="B873" i="5"/>
  <c r="T873" i="5" s="1"/>
  <c r="B874" i="5"/>
  <c r="T874" i="5" s="1"/>
  <c r="B875" i="5"/>
  <c r="T875" i="5" s="1"/>
  <c r="B876" i="5"/>
  <c r="T876" i="5" s="1"/>
  <c r="B877" i="5"/>
  <c r="T877" i="5" s="1"/>
  <c r="B878" i="5"/>
  <c r="T878" i="5" s="1"/>
  <c r="B879" i="5"/>
  <c r="T879" i="5" s="1"/>
  <c r="B880" i="5"/>
  <c r="T880" i="5" s="1"/>
  <c r="B881" i="5"/>
  <c r="T881" i="5" s="1"/>
  <c r="B882" i="5"/>
  <c r="T882" i="5" s="1"/>
  <c r="B883" i="5"/>
  <c r="T883" i="5" s="1"/>
  <c r="B884" i="5"/>
  <c r="T884" i="5" s="1"/>
  <c r="B885" i="5"/>
  <c r="T885" i="5" s="1"/>
  <c r="B886" i="5"/>
  <c r="T886" i="5" s="1"/>
  <c r="B887" i="5"/>
  <c r="T887" i="5" s="1"/>
  <c r="B888" i="5"/>
  <c r="T888" i="5" s="1"/>
  <c r="B889" i="5"/>
  <c r="T889" i="5" s="1"/>
  <c r="B890" i="5"/>
  <c r="T890" i="5" s="1"/>
  <c r="B891" i="5"/>
  <c r="T891" i="5" s="1"/>
  <c r="B892" i="5"/>
  <c r="T892" i="5" s="1"/>
  <c r="B893" i="5"/>
  <c r="T893" i="5" s="1"/>
  <c r="B894" i="5"/>
  <c r="T894" i="5" s="1"/>
  <c r="B895" i="5"/>
  <c r="T895" i="5" s="1"/>
  <c r="B896" i="5"/>
  <c r="T896" i="5" s="1"/>
  <c r="B897" i="5"/>
  <c r="T897" i="5" s="1"/>
  <c r="B898" i="5"/>
  <c r="T898" i="5" s="1"/>
  <c r="B899" i="5"/>
  <c r="T899" i="5" s="1"/>
  <c r="B900" i="5"/>
  <c r="T900" i="5" s="1"/>
  <c r="B901" i="5"/>
  <c r="T901" i="5" s="1"/>
  <c r="B902" i="5"/>
  <c r="T902" i="5" s="1"/>
  <c r="B903" i="5"/>
  <c r="T903" i="5" s="1"/>
  <c r="B904" i="5"/>
  <c r="T904" i="5" s="1"/>
  <c r="B905" i="5"/>
  <c r="T905" i="5" s="1"/>
  <c r="B906" i="5"/>
  <c r="T906" i="5" s="1"/>
  <c r="B907" i="5"/>
  <c r="T907" i="5" s="1"/>
  <c r="B908" i="5"/>
  <c r="T908" i="5" s="1"/>
  <c r="B909" i="5"/>
  <c r="T909" i="5" s="1"/>
  <c r="B910" i="5"/>
  <c r="T910" i="5" s="1"/>
  <c r="B911" i="5"/>
  <c r="T911" i="5" s="1"/>
  <c r="B912" i="5"/>
  <c r="T912" i="5" s="1"/>
  <c r="B913" i="5"/>
  <c r="T913" i="5" s="1"/>
  <c r="B914" i="5"/>
  <c r="T914" i="5" s="1"/>
  <c r="B915" i="5"/>
  <c r="T915" i="5" s="1"/>
  <c r="B916" i="5"/>
  <c r="T916" i="5" s="1"/>
  <c r="B917" i="5"/>
  <c r="T917" i="5" s="1"/>
  <c r="B918" i="5"/>
  <c r="T918" i="5" s="1"/>
  <c r="B919" i="5"/>
  <c r="T919" i="5" s="1"/>
  <c r="B920" i="5"/>
  <c r="T920" i="5" s="1"/>
  <c r="B921" i="5"/>
  <c r="T921" i="5" s="1"/>
  <c r="B922" i="5"/>
  <c r="T922" i="5" s="1"/>
  <c r="B923" i="5"/>
  <c r="T923" i="5" s="1"/>
  <c r="B924" i="5"/>
  <c r="T924" i="5" s="1"/>
  <c r="B925" i="5"/>
  <c r="T925" i="5" s="1"/>
  <c r="B926" i="5"/>
  <c r="T926" i="5" s="1"/>
  <c r="B927" i="5"/>
  <c r="T927" i="5" s="1"/>
  <c r="B928" i="5"/>
  <c r="T928" i="5" s="1"/>
  <c r="B929" i="5"/>
  <c r="T929" i="5" s="1"/>
  <c r="B930" i="5"/>
  <c r="T930" i="5" s="1"/>
  <c r="B931" i="5"/>
  <c r="T931" i="5" s="1"/>
  <c r="B932" i="5"/>
  <c r="T932" i="5" s="1"/>
  <c r="B933" i="5"/>
  <c r="T933" i="5" s="1"/>
  <c r="B934" i="5"/>
  <c r="T934" i="5" s="1"/>
  <c r="B935" i="5"/>
  <c r="T935" i="5" s="1"/>
  <c r="B936" i="5"/>
  <c r="T936" i="5" s="1"/>
  <c r="B937" i="5"/>
  <c r="T937" i="5" s="1"/>
  <c r="B938" i="5"/>
  <c r="T938" i="5" s="1"/>
  <c r="B939" i="5"/>
  <c r="T939" i="5" s="1"/>
  <c r="B940" i="5"/>
  <c r="T940" i="5" s="1"/>
  <c r="B941" i="5"/>
  <c r="T941" i="5" s="1"/>
  <c r="B942" i="5"/>
  <c r="T942" i="5" s="1"/>
  <c r="B943" i="5"/>
  <c r="T943" i="5" s="1"/>
  <c r="B944" i="5"/>
  <c r="T944" i="5" s="1"/>
  <c r="B945" i="5"/>
  <c r="T945" i="5" s="1"/>
  <c r="B946" i="5"/>
  <c r="T946" i="5" s="1"/>
  <c r="B947" i="5"/>
  <c r="T947" i="5" s="1"/>
  <c r="B948" i="5"/>
  <c r="T948" i="5" s="1"/>
  <c r="B949" i="5"/>
  <c r="T949" i="5" s="1"/>
  <c r="B950" i="5"/>
  <c r="T950" i="5" s="1"/>
  <c r="B951" i="5"/>
  <c r="T951" i="5" s="1"/>
  <c r="B952" i="5"/>
  <c r="T952" i="5" s="1"/>
  <c r="B953" i="5"/>
  <c r="T953" i="5" s="1"/>
  <c r="B954" i="5"/>
  <c r="T954" i="5" s="1"/>
  <c r="B955" i="5"/>
  <c r="T955" i="5" s="1"/>
  <c r="B956" i="5"/>
  <c r="T956" i="5" s="1"/>
  <c r="B957" i="5"/>
  <c r="T957" i="5" s="1"/>
  <c r="B958" i="5"/>
  <c r="T958" i="5" s="1"/>
  <c r="B959" i="5"/>
  <c r="T959" i="5" s="1"/>
  <c r="B960" i="5"/>
  <c r="T960" i="5" s="1"/>
  <c r="B961" i="5"/>
  <c r="T961" i="5" s="1"/>
  <c r="B962" i="5"/>
  <c r="T962" i="5" s="1"/>
  <c r="B963" i="5"/>
  <c r="T963" i="5" s="1"/>
  <c r="B964" i="5"/>
  <c r="T964" i="5" s="1"/>
  <c r="B965" i="5"/>
  <c r="T965" i="5" s="1"/>
  <c r="B966" i="5"/>
  <c r="T966" i="5" s="1"/>
  <c r="B967" i="5"/>
  <c r="T967" i="5" s="1"/>
  <c r="B968" i="5"/>
  <c r="T968" i="5" s="1"/>
  <c r="B969" i="5"/>
  <c r="T969" i="5" s="1"/>
  <c r="B970" i="5"/>
  <c r="T970" i="5" s="1"/>
  <c r="B971" i="5"/>
  <c r="T971" i="5" s="1"/>
  <c r="B972" i="5"/>
  <c r="T972" i="5" s="1"/>
  <c r="B973" i="5"/>
  <c r="T973" i="5" s="1"/>
  <c r="B974" i="5"/>
  <c r="T974" i="5" s="1"/>
  <c r="B975" i="5"/>
  <c r="T975" i="5" s="1"/>
  <c r="B976" i="5"/>
  <c r="T976" i="5" s="1"/>
  <c r="B977" i="5"/>
  <c r="T977" i="5" s="1"/>
  <c r="B978" i="5"/>
  <c r="T978" i="5" s="1"/>
  <c r="B979" i="5"/>
  <c r="T979" i="5" s="1"/>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T991" i="5" s="1"/>
  <c r="B992" i="5"/>
  <c r="T992" i="5" s="1"/>
  <c r="B993" i="5"/>
  <c r="T993" i="5" s="1"/>
  <c r="B994" i="5"/>
  <c r="T994" i="5" s="1"/>
  <c r="B995" i="5"/>
  <c r="T995" i="5" s="1"/>
  <c r="B996" i="5"/>
  <c r="T996" i="5" s="1"/>
  <c r="B997" i="5"/>
  <c r="T997" i="5" s="1"/>
  <c r="B998" i="5"/>
  <c r="T998" i="5" s="1"/>
  <c r="B999" i="5"/>
  <c r="T999" i="5" s="1"/>
  <c r="B1000" i="5"/>
  <c r="T1000" i="5" s="1"/>
  <c r="B1001" i="5"/>
  <c r="T1001" i="5" s="1"/>
  <c r="B1002" i="5"/>
  <c r="T1002" i="5" s="1"/>
  <c r="B1003" i="5"/>
  <c r="T1003" i="5" s="1"/>
  <c r="B1004" i="5"/>
  <c r="T1004" i="5" s="1"/>
  <c r="B1005" i="5"/>
  <c r="T1005" i="5" s="1"/>
  <c r="B1006" i="5"/>
  <c r="T1006" i="5" s="1"/>
  <c r="B1007" i="5"/>
  <c r="T1007" i="5" s="1"/>
  <c r="B1008" i="5"/>
  <c r="T1008" i="5" s="1"/>
  <c r="B1009" i="5"/>
  <c r="T1009" i="5" s="1"/>
  <c r="B1010" i="5"/>
  <c r="T1010" i="5" s="1"/>
  <c r="B1011" i="5"/>
  <c r="T1011" i="5" s="1"/>
  <c r="B1012" i="5"/>
  <c r="T1012" i="5" s="1"/>
  <c r="B1013" i="5"/>
  <c r="T1013" i="5" s="1"/>
  <c r="B1014" i="5"/>
  <c r="T1014" i="5" s="1"/>
  <c r="B1015" i="5"/>
  <c r="T1015" i="5" s="1"/>
  <c r="B1016" i="5"/>
  <c r="T1016" i="5" s="1"/>
  <c r="B1017" i="5"/>
  <c r="T1017" i="5" s="1"/>
  <c r="B1018" i="5"/>
  <c r="T1018" i="5" s="1"/>
  <c r="B1019" i="5"/>
  <c r="T1019" i="5" s="1"/>
  <c r="B1020" i="5"/>
  <c r="T1020" i="5" s="1"/>
  <c r="B1021" i="5"/>
  <c r="T1021" i="5" s="1"/>
  <c r="B1022" i="5"/>
  <c r="T1022" i="5" s="1"/>
  <c r="B1023" i="5"/>
  <c r="T1023" i="5" s="1"/>
  <c r="B1024" i="5"/>
  <c r="T1024" i="5" s="1"/>
  <c r="B1025" i="5"/>
  <c r="T1025" i="5" s="1"/>
  <c r="B1026" i="5"/>
  <c r="T1026" i="5" s="1"/>
  <c r="B1027" i="5"/>
  <c r="T1027" i="5" s="1"/>
  <c r="B1028" i="5"/>
  <c r="T1028" i="5" s="1"/>
  <c r="B1029" i="5"/>
  <c r="T1029" i="5" s="1"/>
  <c r="B1030" i="5"/>
  <c r="T1030" i="5" s="1"/>
  <c r="B1031" i="5"/>
  <c r="T1031" i="5" s="1"/>
  <c r="B1032" i="5"/>
  <c r="T1032" i="5" s="1"/>
  <c r="B1033" i="5"/>
  <c r="T1033" i="5" s="1"/>
  <c r="B1034" i="5"/>
  <c r="T1034" i="5" s="1"/>
  <c r="B1035" i="5"/>
  <c r="T1035" i="5" s="1"/>
  <c r="B1036" i="5"/>
  <c r="T1036" i="5" s="1"/>
  <c r="B1037" i="5"/>
  <c r="T1037" i="5" s="1"/>
  <c r="B1038" i="5"/>
  <c r="T1038" i="5" s="1"/>
  <c r="B1039" i="5"/>
  <c r="T1039" i="5" s="1"/>
  <c r="B1040" i="5"/>
  <c r="T1040" i="5" s="1"/>
  <c r="B1041" i="5"/>
  <c r="T1041" i="5" s="1"/>
  <c r="B1042" i="5"/>
  <c r="T1042" i="5" s="1"/>
  <c r="B1043" i="5"/>
  <c r="T1043" i="5" s="1"/>
  <c r="B1044" i="5"/>
  <c r="T1044" i="5" s="1"/>
  <c r="B1045" i="5"/>
  <c r="T1045" i="5" s="1"/>
  <c r="B1046" i="5"/>
  <c r="T1046" i="5" s="1"/>
  <c r="B1047" i="5"/>
  <c r="T1047" i="5" s="1"/>
  <c r="B1048" i="5"/>
  <c r="T1048" i="5" s="1"/>
  <c r="B1049" i="5"/>
  <c r="T1049" i="5" s="1"/>
  <c r="B1050" i="5"/>
  <c r="T1050" i="5" s="1"/>
  <c r="B1051" i="5"/>
  <c r="T1051" i="5" s="1"/>
  <c r="B1052" i="5"/>
  <c r="T1052" i="5" s="1"/>
  <c r="B1053" i="5"/>
  <c r="T1053" i="5" s="1"/>
  <c r="B1054" i="5"/>
  <c r="T1054" i="5" s="1"/>
  <c r="B1055" i="5"/>
  <c r="T1055" i="5" s="1"/>
  <c r="B1056" i="5"/>
  <c r="T1056" i="5" s="1"/>
  <c r="B1057" i="5"/>
  <c r="T1057" i="5" s="1"/>
  <c r="B1058" i="5"/>
  <c r="T1058" i="5" s="1"/>
  <c r="B1059" i="5"/>
  <c r="T1059" i="5" s="1"/>
  <c r="B1060" i="5"/>
  <c r="T1060" i="5" s="1"/>
  <c r="B1061" i="5"/>
  <c r="T1061" i="5" s="1"/>
  <c r="B1062" i="5"/>
  <c r="T1062" i="5" s="1"/>
  <c r="B1063" i="5"/>
  <c r="T1063" i="5" s="1"/>
  <c r="B1064" i="5"/>
  <c r="T1064" i="5" s="1"/>
  <c r="B1065" i="5"/>
  <c r="T1065" i="5" s="1"/>
  <c r="B1066" i="5"/>
  <c r="T1066" i="5" s="1"/>
  <c r="B1067" i="5"/>
  <c r="T1067" i="5" s="1"/>
  <c r="B1068" i="5"/>
  <c r="T1068" i="5" s="1"/>
  <c r="B1069" i="5"/>
  <c r="T1069" i="5" s="1"/>
  <c r="B1070" i="5"/>
  <c r="T1070" i="5" s="1"/>
  <c r="B1071" i="5"/>
  <c r="T1071" i="5" s="1"/>
  <c r="B1072" i="5"/>
  <c r="T1072" i="5" s="1"/>
  <c r="B1073" i="5"/>
  <c r="T1073" i="5" s="1"/>
  <c r="B1074" i="5"/>
  <c r="T1074" i="5" s="1"/>
  <c r="B1075" i="5"/>
  <c r="T1075" i="5" s="1"/>
  <c r="B1076" i="5"/>
  <c r="T1076" i="5" s="1"/>
  <c r="B1077" i="5"/>
  <c r="T1077" i="5" s="1"/>
  <c r="B1078" i="5"/>
  <c r="T1078" i="5" s="1"/>
  <c r="B1079" i="5"/>
  <c r="T1079" i="5" s="1"/>
  <c r="B1080" i="5"/>
  <c r="T1080" i="5" s="1"/>
  <c r="B1081" i="5"/>
  <c r="T1081" i="5" s="1"/>
  <c r="B1082" i="5"/>
  <c r="T1082" i="5" s="1"/>
  <c r="B1083" i="5"/>
  <c r="T1083" i="5" s="1"/>
  <c r="B1084" i="5"/>
  <c r="T1084" i="5" s="1"/>
  <c r="B1085" i="5"/>
  <c r="T1085" i="5" s="1"/>
  <c r="B1086" i="5"/>
  <c r="T1086" i="5" s="1"/>
  <c r="B1087" i="5"/>
  <c r="T1087" i="5" s="1"/>
  <c r="B1088" i="5"/>
  <c r="T1088" i="5" s="1"/>
  <c r="B1089" i="5"/>
  <c r="T1089" i="5" s="1"/>
  <c r="B1090" i="5"/>
  <c r="T1090" i="5" s="1"/>
  <c r="B1091" i="5"/>
  <c r="T1091" i="5" s="1"/>
  <c r="B1092" i="5"/>
  <c r="T1092" i="5" s="1"/>
  <c r="B1093" i="5"/>
  <c r="T1093" i="5" s="1"/>
  <c r="B1094" i="5"/>
  <c r="T1094" i="5" s="1"/>
  <c r="B1095" i="5"/>
  <c r="T1095" i="5" s="1"/>
  <c r="B1096" i="5"/>
  <c r="T1096" i="5" s="1"/>
  <c r="B1097" i="5"/>
  <c r="T1097" i="5" s="1"/>
  <c r="B1098" i="5"/>
  <c r="T1098" i="5" s="1"/>
  <c r="B1099" i="5"/>
  <c r="T1099" i="5" s="1"/>
  <c r="B1100" i="5"/>
  <c r="T1100" i="5" s="1"/>
  <c r="B1101" i="5"/>
  <c r="T1101" i="5" s="1"/>
  <c r="B1102" i="5"/>
  <c r="T1102" i="5" s="1"/>
  <c r="B1103" i="5"/>
  <c r="T1103" i="5" s="1"/>
  <c r="B1104" i="5"/>
  <c r="T1104" i="5" s="1"/>
  <c r="B1105" i="5"/>
  <c r="T1105" i="5" s="1"/>
  <c r="B1106" i="5"/>
  <c r="T1106" i="5" s="1"/>
  <c r="B1107" i="5"/>
  <c r="T1107" i="5" s="1"/>
  <c r="B1108" i="5"/>
  <c r="T1108" i="5" s="1"/>
  <c r="B1109" i="5"/>
  <c r="T1109" i="5" s="1"/>
  <c r="B1110" i="5"/>
  <c r="T1110" i="5" s="1"/>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T1127" i="5" s="1"/>
  <c r="B1128" i="5"/>
  <c r="T1128" i="5" s="1"/>
  <c r="B1129" i="5"/>
  <c r="T1129" i="5" s="1"/>
  <c r="B1130" i="5"/>
  <c r="T1130" i="5" s="1"/>
  <c r="B1131" i="5"/>
  <c r="T1131" i="5" s="1"/>
  <c r="B1132" i="5"/>
  <c r="T1132" i="5" s="1"/>
  <c r="B1133" i="5"/>
  <c r="T1133" i="5" s="1"/>
  <c r="B1134" i="5"/>
  <c r="T1134" i="5" s="1"/>
  <c r="B1135" i="5"/>
  <c r="T1135" i="5" s="1"/>
  <c r="B1136" i="5"/>
  <c r="T1136" i="5" s="1"/>
  <c r="B1137" i="5"/>
  <c r="T1137" i="5" s="1"/>
  <c r="B1138" i="5"/>
  <c r="T1138" i="5" s="1"/>
  <c r="B1139" i="5"/>
  <c r="T1139" i="5" s="1"/>
  <c r="B1140" i="5"/>
  <c r="T1140" i="5" s="1"/>
  <c r="B1141" i="5"/>
  <c r="T1141" i="5" s="1"/>
  <c r="B1142" i="5"/>
  <c r="T1142" i="5" s="1"/>
  <c r="B1143" i="5"/>
  <c r="T1143" i="5" s="1"/>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T1154" i="5" s="1"/>
  <c r="B1155" i="5"/>
  <c r="T1155" i="5" s="1"/>
  <c r="B1156" i="5"/>
  <c r="T1156" i="5" s="1"/>
  <c r="B1157" i="5"/>
  <c r="T1157" i="5" s="1"/>
  <c r="B1158" i="5"/>
  <c r="T1158" i="5" s="1"/>
  <c r="B1159" i="5"/>
  <c r="T1159" i="5" s="1"/>
  <c r="B1160" i="5"/>
  <c r="T1160" i="5" s="1"/>
  <c r="B1161" i="5"/>
  <c r="T1161" i="5" s="1"/>
  <c r="B1162" i="5"/>
  <c r="T1162" i="5" s="1"/>
  <c r="B1163" i="5"/>
  <c r="T1163" i="5" s="1"/>
  <c r="B1164" i="5"/>
  <c r="T1164" i="5" s="1"/>
  <c r="B1165" i="5"/>
  <c r="T1165" i="5" s="1"/>
  <c r="B1166" i="5"/>
  <c r="T1166" i="5" s="1"/>
  <c r="B1167" i="5"/>
  <c r="T1167" i="5" s="1"/>
  <c r="B1168" i="5"/>
  <c r="T1168" i="5" s="1"/>
  <c r="B1169" i="5"/>
  <c r="T1169" i="5" s="1"/>
  <c r="B1170" i="5"/>
  <c r="T1170" i="5" s="1"/>
  <c r="B1171" i="5"/>
  <c r="T1171" i="5" s="1"/>
  <c r="B1172" i="5"/>
  <c r="T1172" i="5" s="1"/>
  <c r="B1173" i="5"/>
  <c r="T1173" i="5" s="1"/>
  <c r="B1174" i="5"/>
  <c r="T1174" i="5" s="1"/>
  <c r="B1175" i="5"/>
  <c r="T1175" i="5" s="1"/>
  <c r="B1176" i="5"/>
  <c r="T1176" i="5" s="1"/>
  <c r="B1177" i="5"/>
  <c r="T1177" i="5" s="1"/>
  <c r="B1178" i="5"/>
  <c r="T1178" i="5" s="1"/>
  <c r="B1179" i="5"/>
  <c r="T1179" i="5" s="1"/>
  <c r="B1180" i="5"/>
  <c r="T1180" i="5" s="1"/>
  <c r="B1181" i="5"/>
  <c r="T1181" i="5" s="1"/>
  <c r="B1182" i="5"/>
  <c r="T1182" i="5" s="1"/>
  <c r="B1183" i="5"/>
  <c r="T1183" i="5" s="1"/>
  <c r="B1184" i="5"/>
  <c r="T1184" i="5" s="1"/>
  <c r="B1185" i="5"/>
  <c r="T1185" i="5" s="1"/>
  <c r="B1186" i="5"/>
  <c r="T1186" i="5" s="1"/>
  <c r="B1187" i="5"/>
  <c r="T1187" i="5" s="1"/>
  <c r="B1188" i="5"/>
  <c r="T1188" i="5" s="1"/>
  <c r="B1189" i="5"/>
  <c r="T1189" i="5" s="1"/>
  <c r="B1190" i="5"/>
  <c r="T1190" i="5" s="1"/>
  <c r="B1191" i="5"/>
  <c r="T1191" i="5" s="1"/>
  <c r="B1192" i="5"/>
  <c r="T1192" i="5" s="1"/>
  <c r="B1193" i="5"/>
  <c r="T1193" i="5" s="1"/>
  <c r="B1194" i="5"/>
  <c r="T1194" i="5" s="1"/>
  <c r="B1195" i="5"/>
  <c r="T1195" i="5" s="1"/>
  <c r="B1196" i="5"/>
  <c r="T1196" i="5" s="1"/>
  <c r="B1197" i="5"/>
  <c r="T1197" i="5" s="1"/>
  <c r="B1198" i="5"/>
  <c r="T1198" i="5" s="1"/>
  <c r="B1199" i="5"/>
  <c r="T1199" i="5" s="1"/>
  <c r="B1200" i="5"/>
  <c r="T1200" i="5" s="1"/>
  <c r="B1201" i="5"/>
  <c r="T1201" i="5" s="1"/>
  <c r="B1202" i="5"/>
  <c r="T1202" i="5" s="1"/>
  <c r="B1203" i="5"/>
  <c r="T1203" i="5" s="1"/>
  <c r="B1204" i="5"/>
  <c r="T1204" i="5" s="1"/>
  <c r="B1205" i="5"/>
  <c r="T1205" i="5" s="1"/>
  <c r="B1206" i="5"/>
  <c r="T1206" i="5" s="1"/>
  <c r="B1207" i="5"/>
  <c r="T1207" i="5" s="1"/>
  <c r="B1208" i="5"/>
  <c r="T1208" i="5" s="1"/>
  <c r="B1209" i="5"/>
  <c r="T1209" i="5" s="1"/>
  <c r="B1210" i="5"/>
  <c r="T1210" i="5" s="1"/>
  <c r="B1211" i="5"/>
  <c r="T1211" i="5" s="1"/>
  <c r="B1212" i="5"/>
  <c r="T1212" i="5" s="1"/>
  <c r="B1213" i="5"/>
  <c r="T1213" i="5" s="1"/>
  <c r="B1214" i="5"/>
  <c r="T1214" i="5" s="1"/>
  <c r="B1215" i="5"/>
  <c r="T1215" i="5" s="1"/>
  <c r="B1216" i="5"/>
  <c r="T1216" i="5" s="1"/>
  <c r="B1217" i="5"/>
  <c r="T1217" i="5" s="1"/>
  <c r="B1218" i="5"/>
  <c r="T1218" i="5" s="1"/>
  <c r="B1219" i="5"/>
  <c r="T1219" i="5" s="1"/>
  <c r="B1220" i="5"/>
  <c r="T1220" i="5" s="1"/>
  <c r="B1221" i="5"/>
  <c r="T1221" i="5" s="1"/>
  <c r="B1222" i="5"/>
  <c r="T1222" i="5" s="1"/>
  <c r="B1223" i="5"/>
  <c r="T1223" i="5" s="1"/>
  <c r="B1224" i="5"/>
  <c r="T1224" i="5" s="1"/>
  <c r="B1225" i="5"/>
  <c r="T1225" i="5" s="1"/>
  <c r="B1226" i="5"/>
  <c r="T1226" i="5" s="1"/>
  <c r="B1227" i="5"/>
  <c r="T1227" i="5" s="1"/>
  <c r="B1228" i="5"/>
  <c r="T1228" i="5" s="1"/>
  <c r="B1229" i="5"/>
  <c r="T1229" i="5" s="1"/>
  <c r="B1230" i="5"/>
  <c r="T1230" i="5" s="1"/>
  <c r="B1231" i="5"/>
  <c r="T1231" i="5" s="1"/>
  <c r="B1232" i="5"/>
  <c r="T1232" i="5" s="1"/>
  <c r="B1233" i="5"/>
  <c r="T1233" i="5" s="1"/>
  <c r="B1234" i="5"/>
  <c r="T1234" i="5" s="1"/>
  <c r="B1235" i="5"/>
  <c r="T1235" i="5" s="1"/>
  <c r="B1236" i="5"/>
  <c r="T1236" i="5" s="1"/>
  <c r="B1237" i="5"/>
  <c r="T1237" i="5" s="1"/>
  <c r="B1238" i="5"/>
  <c r="T1238" i="5" s="1"/>
  <c r="B1239" i="5"/>
  <c r="T1239" i="5" s="1"/>
  <c r="B1240" i="5"/>
  <c r="T1240" i="5" s="1"/>
  <c r="B1241" i="5"/>
  <c r="T1241" i="5" s="1"/>
  <c r="B1242" i="5"/>
  <c r="T1242" i="5" s="1"/>
  <c r="B1243" i="5"/>
  <c r="T1243" i="5" s="1"/>
  <c r="B1244" i="5"/>
  <c r="T1244" i="5" s="1"/>
  <c r="B1245" i="5"/>
  <c r="T1245" i="5" s="1"/>
  <c r="B1246" i="5"/>
  <c r="T1246" i="5" s="1"/>
  <c r="B1247" i="5"/>
  <c r="T1247" i="5" s="1"/>
  <c r="B1248" i="5"/>
  <c r="T1248" i="5" s="1"/>
  <c r="B1249" i="5"/>
  <c r="T1249" i="5" s="1"/>
  <c r="B1250" i="5"/>
  <c r="T1250" i="5" s="1"/>
  <c r="B1251" i="5"/>
  <c r="T1251" i="5" s="1"/>
  <c r="B1252" i="5"/>
  <c r="T1252" i="5" s="1"/>
  <c r="B1253" i="5"/>
  <c r="T1253" i="5" s="1"/>
  <c r="B1254" i="5"/>
  <c r="T1254" i="5" s="1"/>
  <c r="B1255" i="5"/>
  <c r="T1255" i="5" s="1"/>
  <c r="B1256" i="5"/>
  <c r="T1256" i="5" s="1"/>
  <c r="B1257" i="5"/>
  <c r="T1257" i="5" s="1"/>
  <c r="B1258" i="5"/>
  <c r="T1258" i="5" s="1"/>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T1271" i="5" s="1"/>
  <c r="B1272" i="5"/>
  <c r="T1272" i="5" s="1"/>
  <c r="B1273" i="5"/>
  <c r="T1273" i="5" s="1"/>
  <c r="B1274" i="5"/>
  <c r="T1274" i="5" s="1"/>
  <c r="B1275" i="5"/>
  <c r="T1275" i="5" s="1"/>
  <c r="B1276" i="5"/>
  <c r="T1276" i="5" s="1"/>
  <c r="B1277" i="5"/>
  <c r="T1277" i="5" s="1"/>
  <c r="B1278" i="5"/>
  <c r="T1278" i="5" s="1"/>
  <c r="B1279" i="5"/>
  <c r="T1279" i="5" s="1"/>
  <c r="B1280" i="5"/>
  <c r="T1280" i="5" s="1"/>
  <c r="B1281" i="5"/>
  <c r="T1281" i="5" s="1"/>
  <c r="B1282" i="5"/>
  <c r="T1282" i="5" s="1"/>
  <c r="B1283" i="5"/>
  <c r="T1283" i="5" s="1"/>
  <c r="B1284" i="5"/>
  <c r="T1284" i="5" s="1"/>
  <c r="B1285" i="5"/>
  <c r="T1285" i="5" s="1"/>
  <c r="B1286" i="5"/>
  <c r="T1286" i="5" s="1"/>
  <c r="B1287" i="5"/>
  <c r="T1287" i="5" s="1"/>
  <c r="B1288" i="5"/>
  <c r="T1288" i="5" s="1"/>
  <c r="B1289" i="5"/>
  <c r="T1289" i="5" s="1"/>
  <c r="B1290" i="5"/>
  <c r="T1290" i="5" s="1"/>
  <c r="B1291" i="5"/>
  <c r="T1291" i="5" s="1"/>
  <c r="B1292" i="5"/>
  <c r="T1292" i="5" s="1"/>
  <c r="B1293" i="5"/>
  <c r="T1293" i="5" s="1"/>
  <c r="B1294" i="5"/>
  <c r="T1294" i="5" s="1"/>
  <c r="B1295" i="5"/>
  <c r="T1295" i="5" s="1"/>
  <c r="B1296" i="5"/>
  <c r="T1296" i="5" s="1"/>
  <c r="B1297" i="5"/>
  <c r="T1297" i="5" s="1"/>
  <c r="B1298" i="5"/>
  <c r="T1298" i="5" s="1"/>
  <c r="B1299" i="5"/>
  <c r="T1299" i="5" s="1"/>
  <c r="B1300" i="5"/>
  <c r="T1300" i="5" s="1"/>
  <c r="B1301" i="5"/>
  <c r="T1301" i="5" s="1"/>
  <c r="B1302" i="5"/>
  <c r="T1302" i="5" s="1"/>
  <c r="B1303" i="5"/>
  <c r="T1303" i="5" s="1"/>
  <c r="B1304" i="5"/>
  <c r="T1304" i="5" s="1"/>
  <c r="B1305" i="5"/>
  <c r="T1305" i="5" s="1"/>
  <c r="B1306" i="5"/>
  <c r="T1306" i="5" s="1"/>
  <c r="B1307" i="5"/>
  <c r="T1307" i="5" s="1"/>
  <c r="B1308" i="5"/>
  <c r="T1308" i="5" s="1"/>
  <c r="B1309" i="5"/>
  <c r="T1309" i="5" s="1"/>
  <c r="B1310" i="5"/>
  <c r="T1310" i="5" s="1"/>
  <c r="B1311" i="5"/>
  <c r="T1311" i="5" s="1"/>
  <c r="B1312" i="5"/>
  <c r="T1312" i="5" s="1"/>
  <c r="B1313" i="5"/>
  <c r="T1313" i="5" s="1"/>
  <c r="B1314" i="5"/>
  <c r="T1314" i="5" s="1"/>
  <c r="B1315" i="5"/>
  <c r="T1315" i="5" s="1"/>
  <c r="B1316" i="5"/>
  <c r="T1316" i="5" s="1"/>
  <c r="B1317" i="5"/>
  <c r="T1317" i="5" s="1"/>
  <c r="B1318" i="5"/>
  <c r="T1318" i="5" s="1"/>
  <c r="B1319" i="5"/>
  <c r="T1319" i="5" s="1"/>
  <c r="B1320" i="5"/>
  <c r="T1320" i="5" s="1"/>
  <c r="B1321" i="5"/>
  <c r="T1321" i="5" s="1"/>
  <c r="B1322" i="5"/>
  <c r="T1322" i="5" s="1"/>
  <c r="B1323" i="5"/>
  <c r="T1323" i="5" s="1"/>
  <c r="B1324" i="5"/>
  <c r="T1324" i="5" s="1"/>
  <c r="B1325" i="5"/>
  <c r="T1325" i="5" s="1"/>
  <c r="B1326" i="5"/>
  <c r="T1326" i="5" s="1"/>
  <c r="B1327" i="5"/>
  <c r="T1327" i="5" s="1"/>
  <c r="B1328" i="5"/>
  <c r="T1328" i="5" s="1"/>
  <c r="B1329" i="5"/>
  <c r="T1329" i="5" s="1"/>
  <c r="B1330" i="5"/>
  <c r="T1330" i="5" s="1"/>
  <c r="B1331" i="5"/>
  <c r="T1331" i="5" s="1"/>
  <c r="B1332" i="5"/>
  <c r="T1332" i="5" s="1"/>
  <c r="B1333" i="5"/>
  <c r="T1333" i="5" s="1"/>
  <c r="B1334" i="5"/>
  <c r="T1334" i="5" s="1"/>
  <c r="B1335" i="5"/>
  <c r="T1335" i="5" s="1"/>
  <c r="B1336" i="5"/>
  <c r="T1336" i="5" s="1"/>
  <c r="B1337" i="5"/>
  <c r="T1337" i="5" s="1"/>
  <c r="B1338" i="5"/>
  <c r="T1338" i="5" s="1"/>
  <c r="B1339" i="5"/>
  <c r="T1339" i="5" s="1"/>
  <c r="B1340" i="5"/>
  <c r="T1340" i="5" s="1"/>
  <c r="B1341" i="5"/>
  <c r="T1341" i="5" s="1"/>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T1352" i="5" s="1"/>
  <c r="B1353" i="5"/>
  <c r="T1353" i="5" s="1"/>
  <c r="B1354" i="5"/>
  <c r="T1354" i="5" s="1"/>
  <c r="B1355" i="5"/>
  <c r="T1355" i="5" s="1"/>
  <c r="B1356" i="5"/>
  <c r="T1356" i="5" s="1"/>
  <c r="B1357" i="5"/>
  <c r="T1357" i="5" s="1"/>
  <c r="B1358" i="5"/>
  <c r="T1358" i="5" s="1"/>
  <c r="B1359" i="5"/>
  <c r="T1359" i="5" s="1"/>
  <c r="B1360" i="5"/>
  <c r="T1360" i="5" s="1"/>
  <c r="B1361" i="5"/>
  <c r="T1361" i="5" s="1"/>
  <c r="B1362" i="5"/>
  <c r="T1362" i="5" s="1"/>
  <c r="B1363" i="5"/>
  <c r="T1363" i="5" s="1"/>
  <c r="B1364" i="5"/>
  <c r="T1364" i="5" s="1"/>
  <c r="B1365" i="5"/>
  <c r="T1365" i="5" s="1"/>
  <c r="B1366" i="5"/>
  <c r="T1366" i="5" s="1"/>
  <c r="B1367" i="5"/>
  <c r="T1367" i="5" s="1"/>
  <c r="B1368" i="5"/>
  <c r="T1368" i="5" s="1"/>
  <c r="B1369" i="5"/>
  <c r="T1369" i="5" s="1"/>
  <c r="B1370" i="5"/>
  <c r="T1370" i="5" s="1"/>
  <c r="B1371" i="5"/>
  <c r="T1371" i="5" s="1"/>
  <c r="B1372" i="5"/>
  <c r="T1372" i="5" s="1"/>
  <c r="B1373" i="5"/>
  <c r="T1373" i="5" s="1"/>
  <c r="B1374" i="5"/>
  <c r="T1374" i="5" s="1"/>
  <c r="B1375" i="5"/>
  <c r="T1375" i="5" s="1"/>
  <c r="B1376" i="5"/>
  <c r="T1376" i="5" s="1"/>
  <c r="B1377" i="5"/>
  <c r="T1377" i="5" s="1"/>
  <c r="B1378" i="5"/>
  <c r="T1378" i="5" s="1"/>
  <c r="B1379" i="5"/>
  <c r="T1379" i="5" s="1"/>
  <c r="B1380" i="5"/>
  <c r="T1380" i="5" s="1"/>
  <c r="B1381" i="5"/>
  <c r="T1381" i="5" s="1"/>
  <c r="B1382" i="5"/>
  <c r="T1382" i="5" s="1"/>
  <c r="B1383" i="5"/>
  <c r="T1383" i="5" s="1"/>
  <c r="B1384" i="5"/>
  <c r="T1384" i="5" s="1"/>
  <c r="B1385" i="5"/>
  <c r="T1385" i="5" s="1"/>
  <c r="B1386" i="5"/>
  <c r="T1386" i="5" s="1"/>
  <c r="B1387" i="5"/>
  <c r="T1387" i="5" s="1"/>
  <c r="B1388" i="5"/>
  <c r="T1388" i="5" s="1"/>
  <c r="B1389" i="5"/>
  <c r="T1389" i="5" s="1"/>
  <c r="B1390" i="5"/>
  <c r="T1390" i="5" s="1"/>
  <c r="B1391" i="5"/>
  <c r="T1391" i="5" s="1"/>
  <c r="B1392" i="5"/>
  <c r="T1392" i="5" s="1"/>
  <c r="B1393" i="5"/>
  <c r="T1393" i="5" s="1"/>
  <c r="B1394" i="5"/>
  <c r="T1394" i="5" s="1"/>
  <c r="B1395" i="5"/>
  <c r="T1395" i="5" s="1"/>
  <c r="B1396" i="5"/>
  <c r="T1396" i="5" s="1"/>
  <c r="B1397" i="5"/>
  <c r="T1397" i="5" s="1"/>
  <c r="B1398" i="5"/>
  <c r="T1398" i="5" s="1"/>
  <c r="B1399" i="5"/>
  <c r="T1399" i="5" s="1"/>
  <c r="B1400" i="5"/>
  <c r="T1400" i="5" s="1"/>
  <c r="B1401" i="5"/>
  <c r="T1401" i="5" s="1"/>
  <c r="B1402" i="5"/>
  <c r="T1402" i="5" s="1"/>
  <c r="B1403" i="5"/>
  <c r="T1403" i="5" s="1"/>
  <c r="B1404" i="5"/>
  <c r="T1404" i="5" s="1"/>
  <c r="B1405" i="5"/>
  <c r="T1405" i="5" s="1"/>
  <c r="B1406" i="5"/>
  <c r="T1406" i="5" s="1"/>
  <c r="B1407" i="5"/>
  <c r="T1407" i="5" s="1"/>
  <c r="B1408" i="5"/>
  <c r="T1408" i="5" s="1"/>
  <c r="B1409" i="5"/>
  <c r="T1409" i="5" s="1"/>
  <c r="B1410" i="5"/>
  <c r="T1410" i="5" s="1"/>
  <c r="B1411" i="5"/>
  <c r="T1411" i="5" s="1"/>
  <c r="B1412" i="5"/>
  <c r="T1412" i="5" s="1"/>
  <c r="B1413" i="5"/>
  <c r="T1413" i="5" s="1"/>
  <c r="B1414" i="5"/>
  <c r="T1414" i="5" s="1"/>
  <c r="B1415" i="5"/>
  <c r="T1415" i="5" s="1"/>
  <c r="B1416" i="5"/>
  <c r="T1416" i="5" s="1"/>
  <c r="B1417" i="5"/>
  <c r="T1417" i="5" s="1"/>
  <c r="B1418" i="5"/>
  <c r="T1418" i="5" s="1"/>
  <c r="B1419" i="5"/>
  <c r="T1419" i="5" s="1"/>
  <c r="B1420" i="5"/>
  <c r="T1420" i="5" s="1"/>
  <c r="B1421" i="5"/>
  <c r="T1421" i="5" s="1"/>
  <c r="B1422" i="5"/>
  <c r="T1422" i="5" s="1"/>
  <c r="B1423" i="5"/>
  <c r="T1423" i="5" s="1"/>
  <c r="B1424" i="5"/>
  <c r="T1424" i="5" s="1"/>
  <c r="B1425" i="5"/>
  <c r="T1425" i="5" s="1"/>
  <c r="B1426" i="5"/>
  <c r="T1426" i="5" s="1"/>
  <c r="B1427" i="5"/>
  <c r="T1427" i="5" s="1"/>
  <c r="B1428" i="5"/>
  <c r="T1428" i="5" s="1"/>
  <c r="B1429" i="5"/>
  <c r="T1429" i="5" s="1"/>
  <c r="B1430" i="5"/>
  <c r="T1430" i="5" s="1"/>
  <c r="B1431" i="5"/>
  <c r="T1431" i="5" s="1"/>
  <c r="B1432" i="5"/>
  <c r="T1432" i="5" s="1"/>
  <c r="B1433" i="5"/>
  <c r="T1433" i="5" s="1"/>
  <c r="B1434" i="5"/>
  <c r="T1434" i="5" s="1"/>
  <c r="B1435" i="5"/>
  <c r="T1435" i="5" s="1"/>
  <c r="B1436" i="5"/>
  <c r="T1436" i="5" s="1"/>
  <c r="B1437" i="5"/>
  <c r="T1437" i="5" s="1"/>
  <c r="B1438" i="5"/>
  <c r="T1438" i="5" s="1"/>
  <c r="B1439" i="5"/>
  <c r="T1439" i="5" s="1"/>
  <c r="B1440" i="5"/>
  <c r="T1440" i="5" s="1"/>
  <c r="B1441" i="5"/>
  <c r="T1441" i="5" s="1"/>
  <c r="B1442" i="5"/>
  <c r="T1442" i="5" s="1"/>
  <c r="B1443" i="5"/>
  <c r="T1443" i="5" s="1"/>
  <c r="B1444" i="5"/>
  <c r="T1444" i="5" s="1"/>
  <c r="B1445" i="5"/>
  <c r="T1445" i="5" s="1"/>
  <c r="B1446" i="5"/>
  <c r="T1446" i="5" s="1"/>
  <c r="B1447" i="5"/>
  <c r="T1447" i="5" s="1"/>
  <c r="B1448" i="5"/>
  <c r="T1448" i="5" s="1"/>
  <c r="B1449" i="5"/>
  <c r="T1449" i="5" s="1"/>
  <c r="B1450" i="5"/>
  <c r="T1450" i="5" s="1"/>
  <c r="B1451" i="5"/>
  <c r="T1451" i="5" s="1"/>
  <c r="B1452" i="5"/>
  <c r="T1452" i="5" s="1"/>
  <c r="B1453" i="5"/>
  <c r="T1453" i="5" s="1"/>
  <c r="B1454" i="5"/>
  <c r="T1454" i="5" s="1"/>
  <c r="B1455" i="5"/>
  <c r="T1455" i="5" s="1"/>
  <c r="B1456" i="5"/>
  <c r="T1456" i="5" s="1"/>
  <c r="B1457" i="5"/>
  <c r="T1457" i="5" s="1"/>
  <c r="B1458" i="5"/>
  <c r="T1458" i="5" s="1"/>
  <c r="B1459" i="5"/>
  <c r="T1459" i="5" s="1"/>
  <c r="B1460" i="5"/>
  <c r="T1460" i="5" s="1"/>
  <c r="B1461" i="5"/>
  <c r="T1461" i="5" s="1"/>
  <c r="B1462" i="5"/>
  <c r="T1462" i="5" s="1"/>
  <c r="B1463" i="5"/>
  <c r="T1463" i="5" s="1"/>
  <c r="B1464" i="5"/>
  <c r="T1464" i="5" s="1"/>
  <c r="B1465" i="5"/>
  <c r="T1465" i="5" s="1"/>
  <c r="B1466" i="5"/>
  <c r="T1466" i="5" s="1"/>
  <c r="B1467" i="5"/>
  <c r="T1467" i="5" s="1"/>
  <c r="B1468" i="5"/>
  <c r="T1468" i="5" s="1"/>
  <c r="B1469" i="5"/>
  <c r="T1469" i="5" s="1"/>
  <c r="B1470" i="5"/>
  <c r="T1470" i="5" s="1"/>
  <c r="B1471" i="5"/>
  <c r="T1471" i="5" s="1"/>
  <c r="B1472" i="5"/>
  <c r="T1472" i="5" s="1"/>
  <c r="B1473" i="5"/>
  <c r="T1473" i="5" s="1"/>
  <c r="B1474" i="5"/>
  <c r="T1474" i="5" s="1"/>
  <c r="B1475" i="5"/>
  <c r="T1475" i="5" s="1"/>
  <c r="B1476" i="5"/>
  <c r="T1476" i="5" s="1"/>
  <c r="B1477" i="5"/>
  <c r="T1477" i="5" s="1"/>
  <c r="B1478" i="5"/>
  <c r="T1478" i="5" s="1"/>
  <c r="B1479" i="5"/>
  <c r="T1479" i="5" s="1"/>
  <c r="B1480" i="5"/>
  <c r="T1480" i="5" s="1"/>
  <c r="B1481" i="5"/>
  <c r="T1481" i="5" s="1"/>
  <c r="B1482" i="5"/>
  <c r="T1482" i="5" s="1"/>
  <c r="B1483" i="5"/>
  <c r="T1483" i="5" s="1"/>
  <c r="B1484" i="5"/>
  <c r="T1484" i="5" s="1"/>
  <c r="B1485" i="5"/>
  <c r="T1485" i="5" s="1"/>
  <c r="B1486" i="5"/>
  <c r="T1486" i="5" s="1"/>
  <c r="B1487" i="5"/>
  <c r="T1487" i="5" s="1"/>
  <c r="B1488" i="5"/>
  <c r="T1488" i="5" s="1"/>
  <c r="B1489" i="5"/>
  <c r="T1489" i="5" s="1"/>
  <c r="B1490" i="5"/>
  <c r="T1490" i="5" s="1"/>
  <c r="B1491" i="5"/>
  <c r="T1491" i="5" s="1"/>
  <c r="B1492" i="5"/>
  <c r="T1492" i="5" s="1"/>
  <c r="B1493" i="5"/>
  <c r="T1493" i="5" s="1"/>
  <c r="B1494" i="5"/>
  <c r="T1494" i="5" s="1"/>
  <c r="B1495" i="5"/>
  <c r="T1495" i="5" s="1"/>
  <c r="B1496" i="5"/>
  <c r="T1496" i="5" s="1"/>
  <c r="B1497" i="5"/>
  <c r="T1497" i="5" s="1"/>
  <c r="B1498" i="5"/>
  <c r="T1498" i="5" s="1"/>
  <c r="B1499" i="5"/>
  <c r="T1499" i="5" s="1"/>
  <c r="B1500" i="5"/>
  <c r="T1500" i="5" s="1"/>
  <c r="B1501" i="5"/>
  <c r="T1501" i="5" s="1"/>
  <c r="B1502" i="5"/>
  <c r="T1502" i="5" s="1"/>
  <c r="B1503" i="5"/>
  <c r="T1503" i="5" s="1"/>
  <c r="B1504" i="5"/>
  <c r="T1504" i="5" s="1"/>
  <c r="B1505" i="5"/>
  <c r="T1505" i="5" s="1"/>
  <c r="B1506" i="5"/>
  <c r="T1506" i="5" s="1"/>
  <c r="B1507" i="5"/>
  <c r="T1507" i="5" s="1"/>
  <c r="B1508" i="5"/>
  <c r="T1508" i="5" s="1"/>
  <c r="B1509" i="5"/>
  <c r="T1509" i="5" s="1"/>
  <c r="B1510" i="5"/>
  <c r="T1510" i="5" s="1"/>
  <c r="B1511" i="5"/>
  <c r="T1511" i="5" s="1"/>
  <c r="B1512" i="5"/>
  <c r="T1512" i="5" s="1"/>
  <c r="B1513" i="5"/>
  <c r="T1513" i="5" s="1"/>
  <c r="B1514" i="5"/>
  <c r="T1514" i="5" s="1"/>
  <c r="B1515" i="5"/>
  <c r="T1515" i="5" s="1"/>
  <c r="B1516" i="5"/>
  <c r="T1516" i="5" s="1"/>
  <c r="B1517" i="5"/>
  <c r="T1517" i="5" s="1"/>
  <c r="B1518" i="5"/>
  <c r="T1518" i="5" s="1"/>
  <c r="B1519" i="5"/>
  <c r="T1519" i="5" s="1"/>
  <c r="B1520" i="5"/>
  <c r="T1520" i="5" s="1"/>
  <c r="B1521" i="5"/>
  <c r="T1521" i="5" s="1"/>
  <c r="B1522" i="5"/>
  <c r="T1522" i="5" s="1"/>
  <c r="B1523" i="5"/>
  <c r="T1523" i="5" s="1"/>
  <c r="B1524" i="5"/>
  <c r="T1524" i="5" s="1"/>
  <c r="B1525" i="5"/>
  <c r="T1525" i="5" s="1"/>
  <c r="B1526" i="5"/>
  <c r="T1526" i="5" s="1"/>
  <c r="B1527" i="5"/>
  <c r="T1527" i="5" s="1"/>
  <c r="B1528" i="5"/>
  <c r="T1528" i="5" s="1"/>
  <c r="B1529" i="5"/>
  <c r="T1529" i="5" s="1"/>
  <c r="B1530" i="5"/>
  <c r="T1530" i="5" s="1"/>
  <c r="B1531" i="5"/>
  <c r="T1531" i="5" s="1"/>
  <c r="B1532" i="5"/>
  <c r="T1532" i="5" s="1"/>
  <c r="B1533" i="5"/>
  <c r="T1533" i="5" s="1"/>
  <c r="B1534" i="5"/>
  <c r="T1534" i="5" s="1"/>
  <c r="B1535" i="5"/>
  <c r="T1535" i="5" s="1"/>
  <c r="B1536" i="5"/>
  <c r="T1536" i="5" s="1"/>
  <c r="B1537" i="5"/>
  <c r="T1537" i="5" s="1"/>
  <c r="B1538" i="5"/>
  <c r="T1538" i="5" s="1"/>
  <c r="B1539" i="5"/>
  <c r="T1539" i="5" s="1"/>
  <c r="B1540" i="5"/>
  <c r="T1540" i="5" s="1"/>
  <c r="B1541" i="5"/>
  <c r="T1541" i="5" s="1"/>
  <c r="B1542" i="5"/>
  <c r="T1542" i="5" s="1"/>
  <c r="B1543" i="5"/>
  <c r="T1543" i="5" s="1"/>
  <c r="B1544" i="5"/>
  <c r="T1544" i="5" s="1"/>
  <c r="B1545" i="5"/>
  <c r="T1545" i="5" s="1"/>
  <c r="B1546" i="5"/>
  <c r="T1546" i="5" s="1"/>
  <c r="B1547" i="5"/>
  <c r="T1547" i="5" s="1"/>
  <c r="B1548" i="5"/>
  <c r="T1548" i="5" s="1"/>
  <c r="B1549" i="5"/>
  <c r="T1549" i="5" s="1"/>
  <c r="B1550" i="5"/>
  <c r="T1550" i="5" s="1"/>
  <c r="B1551" i="5"/>
  <c r="T1551" i="5" s="1"/>
  <c r="B1552" i="5"/>
  <c r="T1552" i="5" s="1"/>
  <c r="B1553" i="5"/>
  <c r="T1553" i="5" s="1"/>
  <c r="B1554" i="5"/>
  <c r="T1554" i="5" s="1"/>
  <c r="B1555" i="5"/>
  <c r="T1555" i="5" s="1"/>
  <c r="B1556" i="5"/>
  <c r="T1556" i="5" s="1"/>
  <c r="B1557" i="5"/>
  <c r="T1557" i="5" s="1"/>
  <c r="B1558" i="5"/>
  <c r="T1558" i="5" s="1"/>
  <c r="B1559" i="5"/>
  <c r="T1559" i="5" s="1"/>
  <c r="B1560" i="5"/>
  <c r="T1560" i="5" s="1"/>
  <c r="B1561" i="5"/>
  <c r="T1561" i="5" s="1"/>
  <c r="B1562" i="5"/>
  <c r="T1562" i="5" s="1"/>
  <c r="B1563" i="5"/>
  <c r="T1563" i="5" s="1"/>
  <c r="B1564" i="5"/>
  <c r="T1564" i="5" s="1"/>
  <c r="B1565" i="5"/>
  <c r="T1565" i="5" s="1"/>
  <c r="B1566" i="5"/>
  <c r="T1566" i="5" s="1"/>
  <c r="B1567" i="5"/>
  <c r="T1567" i="5" s="1"/>
  <c r="B1568" i="5"/>
  <c r="T1568" i="5" s="1"/>
  <c r="B1569" i="5"/>
  <c r="T1569" i="5" s="1"/>
  <c r="B1570" i="5"/>
  <c r="T1570" i="5" s="1"/>
  <c r="B1571" i="5"/>
  <c r="T1571" i="5" s="1"/>
  <c r="B1572" i="5"/>
  <c r="T1572" i="5" s="1"/>
  <c r="B1573" i="5"/>
  <c r="T1573" i="5" s="1"/>
  <c r="B1574" i="5"/>
  <c r="T1574" i="5" s="1"/>
  <c r="B1575" i="5"/>
  <c r="T1575" i="5" s="1"/>
  <c r="B1576" i="5"/>
  <c r="T1576" i="5" s="1"/>
  <c r="B1577" i="5"/>
  <c r="T1577" i="5" s="1"/>
  <c r="B1578" i="5"/>
  <c r="T1578" i="5" s="1"/>
  <c r="B1579" i="5"/>
  <c r="T1579" i="5" s="1"/>
  <c r="B1580" i="5"/>
  <c r="T1580" i="5" s="1"/>
  <c r="B1581" i="5"/>
  <c r="T1581" i="5" s="1"/>
  <c r="B1582" i="5"/>
  <c r="T1582" i="5" s="1"/>
  <c r="B1583" i="5"/>
  <c r="T1583" i="5" s="1"/>
  <c r="B1584" i="5"/>
  <c r="T1584" i="5" s="1"/>
  <c r="B1585" i="5"/>
  <c r="T1585" i="5" s="1"/>
  <c r="B1586" i="5"/>
  <c r="T1586" i="5" s="1"/>
  <c r="B1587" i="5"/>
  <c r="T1587" i="5" s="1"/>
  <c r="B1588" i="5"/>
  <c r="T1588" i="5" s="1"/>
  <c r="B1589" i="5"/>
  <c r="T1589" i="5" s="1"/>
  <c r="B1590" i="5"/>
  <c r="T1590" i="5" s="1"/>
  <c r="B1591" i="5"/>
  <c r="T1591" i="5" s="1"/>
  <c r="B1592" i="5"/>
  <c r="T1592" i="5" s="1"/>
  <c r="B1593" i="5"/>
  <c r="T1593" i="5" s="1"/>
  <c r="B1594" i="5"/>
  <c r="T1594" i="5" s="1"/>
  <c r="B1595" i="5"/>
  <c r="T1595" i="5" s="1"/>
  <c r="B1596" i="5"/>
  <c r="T1596" i="5" s="1"/>
  <c r="B1597" i="5"/>
  <c r="T1597" i="5" s="1"/>
  <c r="B1598" i="5"/>
  <c r="T1598" i="5" s="1"/>
  <c r="B1599" i="5"/>
  <c r="T1599" i="5" s="1"/>
  <c r="B1600" i="5"/>
  <c r="T1600" i="5" s="1"/>
  <c r="B1601" i="5"/>
  <c r="T1601" i="5" s="1"/>
  <c r="B1602" i="5"/>
  <c r="T1602" i="5" s="1"/>
  <c r="B1603" i="5"/>
  <c r="T1603" i="5" s="1"/>
  <c r="B1604" i="5"/>
  <c r="T1604" i="5" s="1"/>
  <c r="B1605" i="5"/>
  <c r="T1605" i="5" s="1"/>
  <c r="B1606" i="5"/>
  <c r="T1606" i="5" s="1"/>
  <c r="B1607" i="5"/>
  <c r="T1607" i="5" s="1"/>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s="1"/>
  <c r="B1621" i="5"/>
  <c r="T1621" i="5" s="1"/>
  <c r="B1622" i="5"/>
  <c r="T1622" i="5" s="1"/>
  <c r="B1623" i="5"/>
  <c r="T1623" i="5" s="1"/>
  <c r="B1624" i="5"/>
  <c r="T1624" i="5" s="1"/>
  <c r="B1625" i="5"/>
  <c r="T1625" i="5" s="1"/>
  <c r="B1626" i="5"/>
  <c r="T1626" i="5" s="1"/>
  <c r="B1627" i="5"/>
  <c r="T1627" i="5" s="1"/>
  <c r="B1628" i="5"/>
  <c r="T1628" i="5" s="1"/>
  <c r="B1629" i="5"/>
  <c r="T1629" i="5" s="1"/>
  <c r="B1630" i="5"/>
  <c r="T1630" i="5" s="1"/>
  <c r="B1631" i="5"/>
  <c r="T1631" i="5" s="1"/>
  <c r="B1632" i="5"/>
  <c r="T1632" i="5" s="1"/>
  <c r="B1633" i="5"/>
  <c r="T1633" i="5" s="1"/>
  <c r="B1634" i="5"/>
  <c r="T1634" i="5" s="1"/>
  <c r="B1635" i="5"/>
  <c r="T1635" i="5" s="1"/>
  <c r="B1636" i="5"/>
  <c r="T1636" i="5" s="1"/>
  <c r="B1637" i="5"/>
  <c r="T1637" i="5" s="1"/>
  <c r="B1638" i="5"/>
  <c r="T1638" i="5" s="1"/>
  <c r="B1639" i="5"/>
  <c r="T1639" i="5" s="1"/>
  <c r="B1640" i="5"/>
  <c r="T1640" i="5" s="1"/>
  <c r="B1641" i="5"/>
  <c r="T1641" i="5" s="1"/>
  <c r="B1642" i="5"/>
  <c r="T1642" i="5" s="1"/>
  <c r="B1643" i="5"/>
  <c r="T1643" i="5" s="1"/>
  <c r="B1644" i="5"/>
  <c r="T1644" i="5" s="1"/>
  <c r="B1645" i="5"/>
  <c r="T1645" i="5" s="1"/>
  <c r="B1646" i="5"/>
  <c r="T1646" i="5" s="1"/>
  <c r="B1647" i="5"/>
  <c r="T1647" i="5" s="1"/>
  <c r="B1648" i="5"/>
  <c r="T1648" i="5" s="1"/>
  <c r="B1649" i="5"/>
  <c r="T1649" i="5" s="1"/>
  <c r="B1650" i="5"/>
  <c r="T1650" i="5" s="1"/>
  <c r="B1651" i="5"/>
  <c r="T1651" i="5" s="1"/>
  <c r="B1652" i="5"/>
  <c r="T1652" i="5" s="1"/>
  <c r="B1653" i="5"/>
  <c r="T1653" i="5" s="1"/>
  <c r="B1654" i="5"/>
  <c r="T1654" i="5" s="1"/>
  <c r="B1655" i="5"/>
  <c r="T1655" i="5" s="1"/>
  <c r="B1656" i="5"/>
  <c r="T1656" i="5" s="1"/>
  <c r="B1657" i="5"/>
  <c r="T1657" i="5" s="1"/>
  <c r="B1658" i="5"/>
  <c r="T1658" i="5" s="1"/>
  <c r="B1659" i="5"/>
  <c r="T1659" i="5" s="1"/>
  <c r="B1660" i="5"/>
  <c r="T1660" i="5" s="1"/>
  <c r="B1661" i="5"/>
  <c r="T1661" i="5" s="1"/>
  <c r="B1662" i="5"/>
  <c r="T1662" i="5" s="1"/>
  <c r="B1663" i="5"/>
  <c r="T1663" i="5" s="1"/>
  <c r="B1664" i="5"/>
  <c r="T1664" i="5" s="1"/>
  <c r="B1665" i="5"/>
  <c r="T1665" i="5" s="1"/>
  <c r="B1666" i="5"/>
  <c r="T1666" i="5" s="1"/>
  <c r="B1667" i="5"/>
  <c r="T1667" i="5" s="1"/>
  <c r="B1668" i="5"/>
  <c r="T1668" i="5" s="1"/>
  <c r="B1669" i="5"/>
  <c r="T1669" i="5" s="1"/>
  <c r="B1670" i="5"/>
  <c r="T1670" i="5" s="1"/>
  <c r="B1671" i="5"/>
  <c r="T1671" i="5" s="1"/>
  <c r="B1672" i="5"/>
  <c r="T1672" i="5" s="1"/>
  <c r="B1673" i="5"/>
  <c r="T1673" i="5" s="1"/>
  <c r="B1674" i="5"/>
  <c r="T1674" i="5" s="1"/>
  <c r="B1675" i="5"/>
  <c r="T1675" i="5" s="1"/>
  <c r="B1676" i="5"/>
  <c r="T1676" i="5" s="1"/>
  <c r="B1677" i="5"/>
  <c r="T1677" i="5" s="1"/>
  <c r="B1678" i="5"/>
  <c r="T1678" i="5" s="1"/>
  <c r="B1679" i="5"/>
  <c r="T1679" i="5" s="1"/>
  <c r="B1680" i="5"/>
  <c r="T1680" i="5" s="1"/>
  <c r="B1681" i="5"/>
  <c r="T1681" i="5" s="1"/>
  <c r="B1682" i="5"/>
  <c r="T1682" i="5" s="1"/>
  <c r="B1683" i="5"/>
  <c r="T1683" i="5" s="1"/>
  <c r="B1684" i="5"/>
  <c r="T1684" i="5" s="1"/>
  <c r="B1685" i="5"/>
  <c r="B1686" i="5"/>
  <c r="T1686" i="5" s="1"/>
  <c r="B1687" i="5"/>
  <c r="T1687" i="5" s="1"/>
  <c r="B1688" i="5"/>
  <c r="T1688" i="5" s="1"/>
  <c r="B1689" i="5"/>
  <c r="B1690" i="5"/>
  <c r="T1690" i="5" s="1"/>
  <c r="B1691" i="5"/>
  <c r="T1691" i="5" s="1"/>
  <c r="B1692" i="5"/>
  <c r="T1692" i="5" s="1"/>
  <c r="B1693" i="5"/>
  <c r="B1694" i="5"/>
  <c r="T1694" i="5" s="1"/>
  <c r="B1695" i="5"/>
  <c r="T1695" i="5" s="1"/>
  <c r="B1696" i="5"/>
  <c r="T1696" i="5" s="1"/>
  <c r="B1697" i="5"/>
  <c r="B1698" i="5"/>
  <c r="T1698" i="5" s="1"/>
  <c r="B1699" i="5"/>
  <c r="T1699" i="5" s="1"/>
  <c r="B1700" i="5"/>
  <c r="T1700" i="5" s="1"/>
  <c r="B1701" i="5"/>
  <c r="B1702" i="5"/>
  <c r="T1702" i="5" s="1"/>
  <c r="B1703" i="5"/>
  <c r="T1703" i="5" s="1"/>
  <c r="B1704" i="5"/>
  <c r="T1704" i="5" s="1"/>
  <c r="B1705" i="5"/>
  <c r="B1706" i="5"/>
  <c r="T1706" i="5" s="1"/>
  <c r="B1707" i="5"/>
  <c r="T1707" i="5" s="1"/>
  <c r="B1708" i="5"/>
  <c r="T1708" i="5" s="1"/>
  <c r="B1709" i="5"/>
  <c r="B1710" i="5"/>
  <c r="T1710" i="5" s="1"/>
  <c r="B1711" i="5"/>
  <c r="T1711" i="5" s="1"/>
  <c r="B1712" i="5"/>
  <c r="T1712" i="5" s="1"/>
  <c r="B1713" i="5"/>
  <c r="B1714" i="5"/>
  <c r="T1714" i="5" s="1"/>
  <c r="B1715" i="5"/>
  <c r="T1715" i="5" s="1"/>
  <c r="B1716" i="5"/>
  <c r="T1716" i="5" s="1"/>
  <c r="B1717" i="5"/>
  <c r="B1718" i="5"/>
  <c r="T1718" i="5" s="1"/>
  <c r="B1719" i="5"/>
  <c r="T1719" i="5" s="1"/>
  <c r="B1720" i="5"/>
  <c r="T1720" i="5" s="1"/>
  <c r="B1721" i="5"/>
  <c r="B1722" i="5"/>
  <c r="T1722" i="5" s="1"/>
  <c r="B1723" i="5"/>
  <c r="T1723" i="5" s="1"/>
  <c r="B1724" i="5"/>
  <c r="T1724" i="5" s="1"/>
  <c r="B1725" i="5"/>
  <c r="B1726" i="5"/>
  <c r="T1726" i="5" s="1"/>
  <c r="B1727" i="5"/>
  <c r="T1727" i="5" s="1"/>
  <c r="B1728" i="5"/>
  <c r="T1728" i="5" s="1"/>
  <c r="B1729" i="5"/>
  <c r="B1730" i="5"/>
  <c r="T1730" i="5" s="1"/>
  <c r="B1731" i="5"/>
  <c r="T1731" i="5" s="1"/>
  <c r="B1732" i="5"/>
  <c r="T1732" i="5" s="1"/>
  <c r="B1733" i="5"/>
  <c r="B1734" i="5"/>
  <c r="T1734" i="5" s="1"/>
  <c r="B1735" i="5"/>
  <c r="T1735" i="5" s="1"/>
  <c r="B1736" i="5"/>
  <c r="T1736" i="5" s="1"/>
  <c r="B1737" i="5"/>
  <c r="B1738" i="5"/>
  <c r="T1738" i="5" s="1"/>
  <c r="B1739" i="5"/>
  <c r="T1739" i="5" s="1"/>
  <c r="B1740" i="5"/>
  <c r="T1740" i="5" s="1"/>
  <c r="B1741" i="5"/>
  <c r="B1742" i="5"/>
  <c r="T1742" i="5" s="1"/>
  <c r="B1743" i="5"/>
  <c r="T1743" i="5" s="1"/>
  <c r="B1744" i="5"/>
  <c r="T1744" i="5" s="1"/>
  <c r="B1745" i="5"/>
  <c r="B1746" i="5"/>
  <c r="B1747" i="5"/>
  <c r="T1747" i="5" s="1"/>
  <c r="B1748" i="5"/>
  <c r="B1749" i="5"/>
  <c r="B1750" i="5"/>
  <c r="B1751" i="5"/>
  <c r="T1751" i="5" s="1"/>
  <c r="B1752" i="5"/>
  <c r="B1753" i="5"/>
  <c r="B1754" i="5"/>
  <c r="B1755" i="5"/>
  <c r="T1755" i="5" s="1"/>
  <c r="B1756" i="5"/>
  <c r="B1757" i="5"/>
  <c r="B1758" i="5"/>
  <c r="B1759" i="5"/>
  <c r="T1759" i="5" s="1"/>
  <c r="B1760" i="5"/>
  <c r="B1761" i="5"/>
  <c r="B1762" i="5"/>
  <c r="B1763" i="5"/>
  <c r="T1763" i="5" s="1"/>
  <c r="B1764" i="5"/>
  <c r="B1765" i="5"/>
  <c r="B1766" i="5"/>
  <c r="B1767" i="5"/>
  <c r="T1767" i="5" s="1"/>
  <c r="B1768" i="5"/>
  <c r="B1769" i="5"/>
  <c r="B1770" i="5"/>
  <c r="B1771" i="5"/>
  <c r="T1771" i="5" s="1"/>
  <c r="B1772" i="5"/>
  <c r="B1773" i="5"/>
  <c r="B1774" i="5"/>
  <c r="B1775" i="5"/>
  <c r="T1775" i="5" s="1"/>
  <c r="B1776" i="5"/>
  <c r="B1777" i="5"/>
  <c r="B1778" i="5"/>
  <c r="B1779" i="5"/>
  <c r="T1779" i="5" s="1"/>
  <c r="B1780" i="5"/>
  <c r="B1781" i="5"/>
  <c r="B1782" i="5"/>
  <c r="B1783" i="5"/>
  <c r="T1783" i="5" s="1"/>
  <c r="B1784" i="5"/>
  <c r="B1785" i="5"/>
  <c r="B1786" i="5"/>
  <c r="B1787" i="5"/>
  <c r="T1787" i="5" s="1"/>
  <c r="B1788" i="5"/>
  <c r="B1789" i="5"/>
  <c r="B1790" i="5"/>
  <c r="B1791" i="5"/>
  <c r="T1791" i="5" s="1"/>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T2162" i="5" s="1"/>
  <c r="B2163" i="5"/>
  <c r="T2163" i="5" s="1"/>
  <c r="B2164" i="5"/>
  <c r="T2164" i="5" s="1"/>
  <c r="B2165" i="5"/>
  <c r="T2165" i="5" s="1"/>
  <c r="B2166" i="5"/>
  <c r="T2166" i="5" s="1"/>
  <c r="B2167" i="5"/>
  <c r="T2167" i="5" s="1"/>
  <c r="B2168" i="5"/>
  <c r="T2168" i="5" s="1"/>
  <c r="B2169" i="5"/>
  <c r="T2169" i="5" s="1"/>
  <c r="B2170" i="5"/>
  <c r="T2170" i="5" s="1"/>
  <c r="B2171" i="5"/>
  <c r="T2171" i="5" s="1"/>
  <c r="B2172" i="5"/>
  <c r="T2172" i="5" s="1"/>
  <c r="B2173" i="5"/>
  <c r="T2173" i="5" s="1"/>
  <c r="B2174" i="5"/>
  <c r="T2174" i="5" s="1"/>
  <c r="B2175" i="5"/>
  <c r="T2175" i="5" s="1"/>
  <c r="B2176" i="5"/>
  <c r="T2176" i="5" s="1"/>
  <c r="B2177" i="5"/>
  <c r="T2177" i="5" s="1"/>
  <c r="B2178" i="5"/>
  <c r="T2178" i="5" s="1"/>
  <c r="B2179" i="5"/>
  <c r="T2179" i="5" s="1"/>
  <c r="B2180" i="5"/>
  <c r="T2180" i="5" s="1"/>
  <c r="B2181" i="5"/>
  <c r="T2181" i="5" s="1"/>
  <c r="B2182" i="5"/>
  <c r="T2182" i="5" s="1"/>
  <c r="B2183" i="5"/>
  <c r="T2183" i="5" s="1"/>
  <c r="B2184" i="5"/>
  <c r="T2184" i="5" s="1"/>
  <c r="B2185" i="5"/>
  <c r="T2185" i="5" s="1"/>
  <c r="B2186" i="5"/>
  <c r="T2186" i="5" s="1"/>
  <c r="B2187" i="5"/>
  <c r="T2187" i="5" s="1"/>
  <c r="B2188" i="5"/>
  <c r="T2188" i="5" s="1"/>
  <c r="B2189" i="5"/>
  <c r="T2189" i="5" s="1"/>
  <c r="B2190" i="5"/>
  <c r="T2190" i="5" s="1"/>
  <c r="B2191" i="5"/>
  <c r="T2191" i="5" s="1"/>
  <c r="B2192" i="5"/>
  <c r="T2192" i="5" s="1"/>
  <c r="B2193" i="5"/>
  <c r="T2193" i="5" s="1"/>
  <c r="B2194" i="5"/>
  <c r="T2194" i="5" s="1"/>
  <c r="B2195" i="5"/>
  <c r="T2195" i="5" s="1"/>
  <c r="B2196" i="5"/>
  <c r="T2196" i="5" s="1"/>
  <c r="B2197" i="5"/>
  <c r="T2197" i="5" s="1"/>
  <c r="B2198" i="5"/>
  <c r="T2198" i="5" s="1"/>
  <c r="B2199" i="5"/>
  <c r="T2199" i="5" s="1"/>
  <c r="B2200" i="5"/>
  <c r="T2200" i="5" s="1"/>
  <c r="B2201" i="5"/>
  <c r="T2201" i="5" s="1"/>
  <c r="B2202" i="5"/>
  <c r="T2202" i="5" s="1"/>
  <c r="B2203" i="5"/>
  <c r="T2203" i="5" s="1"/>
  <c r="B2204" i="5"/>
  <c r="T2204" i="5" s="1"/>
  <c r="B2205" i="5"/>
  <c r="T2205" i="5" s="1"/>
  <c r="B2206" i="5"/>
  <c r="T2206" i="5" s="1"/>
  <c r="B2207" i="5"/>
  <c r="T2207" i="5" s="1"/>
  <c r="B2208" i="5"/>
  <c r="T2208" i="5" s="1"/>
  <c r="B2209" i="5"/>
  <c r="T2209" i="5" s="1"/>
  <c r="B2210" i="5"/>
  <c r="T2210" i="5" s="1"/>
  <c r="B2211" i="5"/>
  <c r="T2211" i="5" s="1"/>
  <c r="B2212" i="5"/>
  <c r="T2212" i="5" s="1"/>
  <c r="B2213" i="5"/>
  <c r="T2213" i="5" s="1"/>
  <c r="B2214" i="5"/>
  <c r="T2214" i="5" s="1"/>
  <c r="B2215" i="5"/>
  <c r="T2215" i="5" s="1"/>
  <c r="B2216" i="5"/>
  <c r="T2216" i="5" s="1"/>
  <c r="B2217" i="5"/>
  <c r="T2217" i="5" s="1"/>
  <c r="B2218" i="5"/>
  <c r="T2218" i="5" s="1"/>
  <c r="B2219" i="5"/>
  <c r="T2219" i="5" s="1"/>
  <c r="B2220" i="5"/>
  <c r="T2220" i="5" s="1"/>
  <c r="B2221" i="5"/>
  <c r="T2221" i="5" s="1"/>
  <c r="B2222" i="5"/>
  <c r="T2222" i="5" s="1"/>
  <c r="B2223" i="5"/>
  <c r="T2223" i="5" s="1"/>
  <c r="B2224" i="5"/>
  <c r="T2224" i="5" s="1"/>
  <c r="B2225" i="5"/>
  <c r="T2225" i="5" s="1"/>
  <c r="B2226" i="5"/>
  <c r="T2226" i="5" s="1"/>
  <c r="B2227" i="5"/>
  <c r="T2227" i="5" s="1"/>
  <c r="B2228" i="5"/>
  <c r="T2228" i="5" s="1"/>
  <c r="B2229" i="5"/>
  <c r="T2229" i="5" s="1"/>
  <c r="B2230" i="5"/>
  <c r="T2230" i="5" s="1"/>
  <c r="B2231" i="5"/>
  <c r="T2231" i="5" s="1"/>
  <c r="B2232" i="5"/>
  <c r="T2232" i="5" s="1"/>
  <c r="B2233" i="5"/>
  <c r="T2233" i="5" s="1"/>
  <c r="B2234" i="5"/>
  <c r="T2234" i="5" s="1"/>
  <c r="B2235" i="5"/>
  <c r="T2235" i="5" s="1"/>
  <c r="B2236" i="5"/>
  <c r="T2236" i="5" s="1"/>
  <c r="B2237" i="5"/>
  <c r="T2237" i="5" s="1"/>
  <c r="B2238" i="5"/>
  <c r="T2238" i="5" s="1"/>
  <c r="B2239" i="5"/>
  <c r="T2239" i="5" s="1"/>
  <c r="B2240" i="5"/>
  <c r="T2240" i="5" s="1"/>
  <c r="B2241" i="5"/>
  <c r="T2241" i="5" s="1"/>
  <c r="B2242" i="5"/>
  <c r="T2242" i="5" s="1"/>
  <c r="B2243" i="5"/>
  <c r="T2243" i="5" s="1"/>
  <c r="B2244" i="5"/>
  <c r="T2244" i="5" s="1"/>
  <c r="B2245" i="5"/>
  <c r="T2245" i="5" s="1"/>
  <c r="B2246" i="5"/>
  <c r="T2246" i="5" s="1"/>
  <c r="B2247" i="5"/>
  <c r="T2247" i="5" s="1"/>
  <c r="B2248" i="5"/>
  <c r="T2248" i="5" s="1"/>
  <c r="B2249" i="5"/>
  <c r="T2249" i="5" s="1"/>
  <c r="B2250" i="5"/>
  <c r="T2250" i="5" s="1"/>
  <c r="B2251" i="5"/>
  <c r="T2251" i="5" s="1"/>
  <c r="B2252" i="5"/>
  <c r="T2252" i="5" s="1"/>
  <c r="B2253" i="5"/>
  <c r="T2253" i="5" s="1"/>
  <c r="B2254" i="5"/>
  <c r="T2254" i="5" s="1"/>
  <c r="B2255" i="5"/>
  <c r="T2255" i="5" s="1"/>
  <c r="B2256" i="5"/>
  <c r="T2256" i="5" s="1"/>
  <c r="B2257" i="5"/>
  <c r="T2257" i="5" s="1"/>
  <c r="B2258" i="5"/>
  <c r="T2258" i="5" s="1"/>
  <c r="B2259" i="5"/>
  <c r="T2259" i="5" s="1"/>
  <c r="B2260" i="5"/>
  <c r="T2260" i="5" s="1"/>
  <c r="B2261" i="5"/>
  <c r="T2261" i="5" s="1"/>
  <c r="B2262" i="5"/>
  <c r="T2262" i="5" s="1"/>
  <c r="B2263" i="5"/>
  <c r="T2263" i="5" s="1"/>
  <c r="B2264" i="5"/>
  <c r="T2264" i="5" s="1"/>
  <c r="B2265" i="5"/>
  <c r="T2265" i="5" s="1"/>
  <c r="B2266" i="5"/>
  <c r="T2266" i="5" s="1"/>
  <c r="B2267" i="5"/>
  <c r="T2267" i="5" s="1"/>
  <c r="B2268" i="5"/>
  <c r="T2268" i="5" s="1"/>
  <c r="B2269" i="5"/>
  <c r="T2269" i="5" s="1"/>
  <c r="B2270" i="5"/>
  <c r="T2270" i="5" s="1"/>
  <c r="B2271" i="5"/>
  <c r="T2271" i="5" s="1"/>
  <c r="B2272" i="5"/>
  <c r="T2272" i="5" s="1"/>
  <c r="B2273" i="5"/>
  <c r="T2273" i="5" s="1"/>
  <c r="B2274" i="5"/>
  <c r="T2274" i="5" s="1"/>
  <c r="B2275" i="5"/>
  <c r="T2275" i="5" s="1"/>
  <c r="B2276" i="5"/>
  <c r="T2276" i="5" s="1"/>
  <c r="B2277" i="5"/>
  <c r="T2277" i="5" s="1"/>
  <c r="B2278" i="5"/>
  <c r="T2278" i="5" s="1"/>
  <c r="B2279" i="5"/>
  <c r="T2279" i="5" s="1"/>
  <c r="B2280" i="5"/>
  <c r="T2280" i="5" s="1"/>
  <c r="B2281" i="5"/>
  <c r="T2281" i="5" s="1"/>
  <c r="B2282" i="5"/>
  <c r="T2282" i="5" s="1"/>
  <c r="B2283" i="5"/>
  <c r="T2283" i="5" s="1"/>
  <c r="B2284" i="5"/>
  <c r="T2284" i="5" s="1"/>
  <c r="B2285" i="5"/>
  <c r="T2285" i="5" s="1"/>
  <c r="B2286" i="5"/>
  <c r="T2286" i="5" s="1"/>
  <c r="B2287" i="5"/>
  <c r="T2287" i="5" s="1"/>
  <c r="B2288" i="5"/>
  <c r="T2288" i="5" s="1"/>
  <c r="B2289" i="5"/>
  <c r="T2289" i="5" s="1"/>
  <c r="B2290" i="5"/>
  <c r="T2290" i="5" s="1"/>
  <c r="B2291" i="5"/>
  <c r="T2291" i="5" s="1"/>
  <c r="B2292" i="5"/>
  <c r="T2292" i="5" s="1"/>
  <c r="B2293" i="5"/>
  <c r="T2293" i="5" s="1"/>
  <c r="B2294" i="5"/>
  <c r="T2294" i="5" s="1"/>
  <c r="B2295" i="5"/>
  <c r="T2295" i="5" s="1"/>
  <c r="B2296" i="5"/>
  <c r="T2296" i="5" s="1"/>
  <c r="B2297" i="5"/>
  <c r="T2297" i="5" s="1"/>
  <c r="B2298" i="5"/>
  <c r="T2298" i="5" s="1"/>
  <c r="B2299" i="5"/>
  <c r="T2299" i="5" s="1"/>
  <c r="B2300" i="5"/>
  <c r="T2300" i="5" s="1"/>
  <c r="B2301" i="5"/>
  <c r="T2301" i="5" s="1"/>
  <c r="B2302" i="5"/>
  <c r="T2302" i="5" s="1"/>
  <c r="B2303" i="5"/>
  <c r="T2303" i="5" s="1"/>
  <c r="B2304" i="5"/>
  <c r="T2304" i="5" s="1"/>
  <c r="B2305" i="5"/>
  <c r="T2305" i="5" s="1"/>
  <c r="B2306" i="5"/>
  <c r="T2306" i="5" s="1"/>
  <c r="B2307" i="5"/>
  <c r="T2307" i="5" s="1"/>
  <c r="B2308" i="5"/>
  <c r="T2308" i="5" s="1"/>
  <c r="B2309" i="5"/>
  <c r="T2309" i="5" s="1"/>
  <c r="B2310" i="5"/>
  <c r="T2310" i="5" s="1"/>
  <c r="B2311" i="5"/>
  <c r="T2311" i="5" s="1"/>
  <c r="B2312" i="5"/>
  <c r="T2312" i="5" s="1"/>
  <c r="B2313" i="5"/>
  <c r="T2313" i="5" s="1"/>
  <c r="B2314" i="5"/>
  <c r="T2314" i="5" s="1"/>
  <c r="B2315" i="5"/>
  <c r="T2315" i="5" s="1"/>
  <c r="B2316" i="5"/>
  <c r="T2316" i="5" s="1"/>
  <c r="B2317" i="5"/>
  <c r="T2317" i="5" s="1"/>
  <c r="B2318" i="5"/>
  <c r="T2318" i="5" s="1"/>
  <c r="B2319" i="5"/>
  <c r="T2319" i="5" s="1"/>
  <c r="B2320" i="5"/>
  <c r="T2320" i="5" s="1"/>
  <c r="B2321" i="5"/>
  <c r="T2321" i="5" s="1"/>
  <c r="B2322" i="5"/>
  <c r="T2322" i="5" s="1"/>
  <c r="B2323" i="5"/>
  <c r="T2323" i="5" s="1"/>
  <c r="B2324" i="5"/>
  <c r="T2324" i="5" s="1"/>
  <c r="B2325" i="5"/>
  <c r="T2325" i="5" s="1"/>
  <c r="B2326" i="5"/>
  <c r="T2326" i="5" s="1"/>
  <c r="B2327" i="5"/>
  <c r="T2327" i="5" s="1"/>
  <c r="B2328" i="5"/>
  <c r="T2328" i="5" s="1"/>
  <c r="B2329" i="5"/>
  <c r="T2329" i="5" s="1"/>
  <c r="B2330" i="5"/>
  <c r="T2330" i="5" s="1"/>
  <c r="B2331" i="5"/>
  <c r="T2331" i="5" s="1"/>
  <c r="B2332" i="5"/>
  <c r="T2332" i="5" s="1"/>
  <c r="B2333" i="5"/>
  <c r="T2333" i="5" s="1"/>
  <c r="B2334" i="5"/>
  <c r="T2334" i="5" s="1"/>
  <c r="B2335" i="5"/>
  <c r="T2335" i="5" s="1"/>
  <c r="B2336" i="5"/>
  <c r="T2336" i="5" s="1"/>
  <c r="B2337" i="5"/>
  <c r="T2337" i="5" s="1"/>
  <c r="B2338" i="5"/>
  <c r="T2338" i="5" s="1"/>
  <c r="B2339" i="5"/>
  <c r="T2339" i="5" s="1"/>
  <c r="B2340" i="5"/>
  <c r="T2340" i="5" s="1"/>
  <c r="B2341" i="5"/>
  <c r="T2341" i="5" s="1"/>
  <c r="B2342" i="5"/>
  <c r="T2342" i="5" s="1"/>
  <c r="B2343" i="5"/>
  <c r="T2343" i="5" s="1"/>
  <c r="B2344" i="5"/>
  <c r="T2344" i="5" s="1"/>
  <c r="B2345" i="5"/>
  <c r="T2345" i="5" s="1"/>
  <c r="B2346" i="5"/>
  <c r="T2346" i="5" s="1"/>
  <c r="B2347" i="5"/>
  <c r="T2347" i="5" s="1"/>
  <c r="B2348" i="5"/>
  <c r="T2348" i="5" s="1"/>
  <c r="B2349" i="5"/>
  <c r="T2349" i="5" s="1"/>
  <c r="B2350" i="5"/>
  <c r="T2350" i="5" s="1"/>
  <c r="B2351" i="5"/>
  <c r="T2351" i="5" s="1"/>
  <c r="B2352" i="5"/>
  <c r="T2352" i="5" s="1"/>
  <c r="B2353" i="5"/>
  <c r="T2353" i="5" s="1"/>
  <c r="B2354" i="5"/>
  <c r="T2354" i="5" s="1"/>
  <c r="B2355" i="5"/>
  <c r="T2355" i="5" s="1"/>
  <c r="B2356" i="5"/>
  <c r="T2356" i="5" s="1"/>
  <c r="B2357" i="5"/>
  <c r="T2357" i="5" s="1"/>
  <c r="B2358" i="5"/>
  <c r="T2358" i="5" s="1"/>
  <c r="B2359" i="5"/>
  <c r="T2359" i="5" s="1"/>
  <c r="B2360" i="5"/>
  <c r="T2360" i="5" s="1"/>
  <c r="B2361" i="5"/>
  <c r="T2361" i="5" s="1"/>
  <c r="B2362" i="5"/>
  <c r="T2362" i="5" s="1"/>
  <c r="B2363" i="5"/>
  <c r="T2363" i="5" s="1"/>
  <c r="B2364" i="5"/>
  <c r="T2364" i="5" s="1"/>
  <c r="B2365" i="5"/>
  <c r="T2365" i="5" s="1"/>
  <c r="B2366" i="5"/>
  <c r="T2366" i="5" s="1"/>
  <c r="B2367" i="5"/>
  <c r="T2367" i="5" s="1"/>
  <c r="B2368" i="5"/>
  <c r="T2368" i="5" s="1"/>
  <c r="B2369" i="5"/>
  <c r="T2369" i="5" s="1"/>
  <c r="B2370" i="5"/>
  <c r="T2370" i="5" s="1"/>
  <c r="B2371" i="5"/>
  <c r="T2371" i="5" s="1"/>
  <c r="B2372" i="5"/>
  <c r="T2372" i="5" s="1"/>
  <c r="B2373" i="5"/>
  <c r="T2373" i="5" s="1"/>
  <c r="B2374" i="5"/>
  <c r="T2374" i="5" s="1"/>
  <c r="B2375" i="5"/>
  <c r="T2375" i="5" s="1"/>
  <c r="B2376" i="5"/>
  <c r="T2376" i="5" s="1"/>
  <c r="B2377" i="5"/>
  <c r="T2377" i="5" s="1"/>
  <c r="B2378" i="5"/>
  <c r="T2378" i="5" s="1"/>
  <c r="B2379" i="5"/>
  <c r="T2379" i="5" s="1"/>
  <c r="B2380" i="5"/>
  <c r="T2380" i="5" s="1"/>
  <c r="B2381" i="5"/>
  <c r="T2381" i="5" s="1"/>
  <c r="B2382" i="5"/>
  <c r="T2382" i="5" s="1"/>
  <c r="B2383" i="5"/>
  <c r="T2383" i="5" s="1"/>
  <c r="B2384" i="5"/>
  <c r="T2384" i="5" s="1"/>
  <c r="B2385" i="5"/>
  <c r="T2385" i="5" s="1"/>
  <c r="B2386" i="5"/>
  <c r="T2386" i="5" s="1"/>
  <c r="B2387" i="5"/>
  <c r="T2387" i="5" s="1"/>
  <c r="B2388" i="5"/>
  <c r="T2388" i="5" s="1"/>
  <c r="B2389" i="5"/>
  <c r="T2389" i="5" s="1"/>
  <c r="B2390" i="5"/>
  <c r="T2390" i="5" s="1"/>
  <c r="B2391" i="5"/>
  <c r="T2391" i="5" s="1"/>
  <c r="B2392" i="5"/>
  <c r="T2392" i="5" s="1"/>
  <c r="B2393" i="5"/>
  <c r="T2393" i="5" s="1"/>
  <c r="B2394" i="5"/>
  <c r="T2394" i="5" s="1"/>
  <c r="B2395" i="5"/>
  <c r="T2395" i="5" s="1"/>
  <c r="B2396" i="5"/>
  <c r="T2396" i="5" s="1"/>
  <c r="B2397" i="5"/>
  <c r="T2397" i="5" s="1"/>
  <c r="B2398" i="5"/>
  <c r="T2398" i="5" s="1"/>
  <c r="B2399" i="5"/>
  <c r="T2399" i="5" s="1"/>
  <c r="B2400" i="5"/>
  <c r="T2400" i="5" s="1"/>
  <c r="B2401" i="5"/>
  <c r="T2401" i="5" s="1"/>
  <c r="B2402" i="5"/>
  <c r="T2402" i="5" s="1"/>
  <c r="B2403" i="5"/>
  <c r="T2403" i="5" s="1"/>
  <c r="B2404" i="5"/>
  <c r="T2404" i="5" s="1"/>
  <c r="B2405" i="5"/>
  <c r="T2405" i="5" s="1"/>
  <c r="B2406" i="5"/>
  <c r="T2406" i="5" s="1"/>
  <c r="B2407" i="5"/>
  <c r="T2407" i="5" s="1"/>
  <c r="B2408" i="5"/>
  <c r="T2408" i="5" s="1"/>
  <c r="B2409" i="5"/>
  <c r="T2409" i="5" s="1"/>
  <c r="B2410" i="5"/>
  <c r="T2410" i="5" s="1"/>
  <c r="B2411" i="5"/>
  <c r="T2411" i="5" s="1"/>
  <c r="B2412" i="5"/>
  <c r="T2412" i="5" s="1"/>
  <c r="B2413" i="5"/>
  <c r="T2413" i="5" s="1"/>
  <c r="B2414" i="5"/>
  <c r="T2414" i="5" s="1"/>
  <c r="B2415" i="5"/>
  <c r="T2415" i="5" s="1"/>
  <c r="B2416" i="5"/>
  <c r="T2416" i="5" s="1"/>
  <c r="B2417" i="5"/>
  <c r="T2417" i="5" s="1"/>
  <c r="B2418" i="5"/>
  <c r="T2418" i="5" s="1"/>
  <c r="B2419" i="5"/>
  <c r="T2419" i="5" s="1"/>
  <c r="B2420" i="5"/>
  <c r="T2420" i="5" s="1"/>
  <c r="B2421" i="5"/>
  <c r="T2421" i="5" s="1"/>
  <c r="B2422" i="5"/>
  <c r="T2422" i="5" s="1"/>
  <c r="B2423" i="5"/>
  <c r="T2423" i="5" s="1"/>
  <c r="B2424" i="5"/>
  <c r="T2424" i="5" s="1"/>
  <c r="B2425" i="5"/>
  <c r="T2425" i="5" s="1"/>
  <c r="B2426" i="5"/>
  <c r="T2426" i="5" s="1"/>
  <c r="B2427" i="5"/>
  <c r="T2427" i="5" s="1"/>
  <c r="B2428" i="5"/>
  <c r="T2428" i="5" s="1"/>
  <c r="B2429" i="5"/>
  <c r="T2429" i="5" s="1"/>
  <c r="B2430" i="5"/>
  <c r="T2430" i="5" s="1"/>
  <c r="B2431" i="5"/>
  <c r="T2431" i="5" s="1"/>
  <c r="B2432" i="5"/>
  <c r="T2432" i="5" s="1"/>
  <c r="B2433" i="5"/>
  <c r="T2433" i="5" s="1"/>
  <c r="B2434" i="5"/>
  <c r="T2434" i="5" s="1"/>
  <c r="B2435" i="5"/>
  <c r="T2435" i="5" s="1"/>
  <c r="B2436" i="5"/>
  <c r="T2436" i="5" s="1"/>
  <c r="B2437" i="5"/>
  <c r="T2437" i="5" s="1"/>
  <c r="B2438" i="5"/>
  <c r="T2438" i="5" s="1"/>
  <c r="B2439" i="5"/>
  <c r="T2439" i="5" s="1"/>
  <c r="B2440" i="5"/>
  <c r="T2440" i="5" s="1"/>
  <c r="B2441" i="5"/>
  <c r="T2441" i="5" s="1"/>
  <c r="B2442" i="5"/>
  <c r="T2442" i="5" s="1"/>
  <c r="B2443" i="5"/>
  <c r="T2443" i="5" s="1"/>
  <c r="B2444" i="5"/>
  <c r="T2444" i="5" s="1"/>
  <c r="B2445" i="5"/>
  <c r="T2445" i="5" s="1"/>
  <c r="B2446" i="5"/>
  <c r="T2446" i="5" s="1"/>
  <c r="B2447" i="5"/>
  <c r="T2447" i="5" s="1"/>
  <c r="B2448" i="5"/>
  <c r="T2448" i="5" s="1"/>
  <c r="B2449" i="5"/>
  <c r="T2449" i="5" s="1"/>
  <c r="B2450" i="5"/>
  <c r="T2450" i="5" s="1"/>
  <c r="B2451" i="5"/>
  <c r="T2451" i="5" s="1"/>
  <c r="B2452" i="5"/>
  <c r="T2452" i="5" s="1"/>
  <c r="B2453" i="5"/>
  <c r="T2453" i="5" s="1"/>
  <c r="B2454" i="5"/>
  <c r="T2454" i="5" s="1"/>
  <c r="B2455" i="5"/>
  <c r="T2455" i="5" s="1"/>
  <c r="B2456" i="5"/>
  <c r="T2456" i="5" s="1"/>
  <c r="B2457" i="5"/>
  <c r="T2457" i="5" s="1"/>
  <c r="B2458" i="5"/>
  <c r="T2458" i="5" s="1"/>
  <c r="B2459" i="5"/>
  <c r="T2459" i="5" s="1"/>
  <c r="B2460" i="5"/>
  <c r="T2460" i="5" s="1"/>
  <c r="B2461" i="5"/>
  <c r="T2461" i="5" s="1"/>
  <c r="B2462" i="5"/>
  <c r="T2462" i="5" s="1"/>
  <c r="B2463" i="5"/>
  <c r="T2463" i="5" s="1"/>
  <c r="B2464" i="5"/>
  <c r="T2464" i="5" s="1"/>
  <c r="B2465" i="5"/>
  <c r="T2465" i="5" s="1"/>
  <c r="B2466" i="5"/>
  <c r="T2466" i="5" s="1"/>
  <c r="B2467" i="5"/>
  <c r="T2467" i="5" s="1"/>
  <c r="B2468" i="5"/>
  <c r="T2468" i="5" s="1"/>
  <c r="B2469" i="5"/>
  <c r="T2469" i="5" s="1"/>
  <c r="B2470" i="5"/>
  <c r="T2470" i="5" s="1"/>
  <c r="B2471" i="5"/>
  <c r="T2471" i="5" s="1"/>
  <c r="B2472" i="5"/>
  <c r="T2472" i="5" s="1"/>
  <c r="B2473" i="5"/>
  <c r="T2473" i="5" s="1"/>
  <c r="B2474" i="5"/>
  <c r="T2474" i="5" s="1"/>
  <c r="B2475" i="5"/>
  <c r="T2475" i="5" s="1"/>
  <c r="B2476" i="5"/>
  <c r="T2476" i="5" s="1"/>
  <c r="B2477" i="5"/>
  <c r="T2477" i="5" s="1"/>
  <c r="B2478" i="5"/>
  <c r="T2478" i="5" s="1"/>
  <c r="B2479" i="5"/>
  <c r="T2479" i="5" s="1"/>
  <c r="B2480" i="5"/>
  <c r="T2480" i="5" s="1"/>
  <c r="B2481" i="5"/>
  <c r="T2481" i="5" s="1"/>
  <c r="B2482" i="5"/>
  <c r="T2482" i="5" s="1"/>
  <c r="B2483" i="5"/>
  <c r="T2483" i="5" s="1"/>
  <c r="B2484" i="5"/>
  <c r="T2484" i="5" s="1"/>
  <c r="B2485" i="5"/>
  <c r="T2485" i="5" s="1"/>
  <c r="B2486" i="5"/>
  <c r="T2486" i="5" s="1"/>
  <c r="B2487" i="5"/>
  <c r="T2487" i="5" s="1"/>
  <c r="B2488" i="5"/>
  <c r="T2488" i="5" s="1"/>
  <c r="B2489" i="5"/>
  <c r="T2489" i="5" s="1"/>
  <c r="B2490" i="5"/>
  <c r="T2490" i="5" s="1"/>
  <c r="B2491" i="5"/>
  <c r="T2491" i="5" s="1"/>
  <c r="B2492" i="5"/>
  <c r="T2492" i="5" s="1"/>
  <c r="B2493" i="5"/>
  <c r="T2493" i="5" s="1"/>
  <c r="B2494" i="5"/>
  <c r="T2494" i="5" s="1"/>
  <c r="B2495" i="5"/>
  <c r="T2495" i="5" s="1"/>
  <c r="B2496" i="5"/>
  <c r="T2496" i="5" s="1"/>
  <c r="B2497" i="5"/>
  <c r="T2497" i="5" s="1"/>
  <c r="P3" i="4"/>
  <c r="E3" i="20" s="1"/>
  <c r="D5" i="7"/>
  <c r="E5" i="7"/>
  <c r="A342" i="9"/>
  <c r="A343" i="9"/>
  <c r="P19" i="4"/>
  <c r="P18" i="4"/>
  <c r="Q19" i="4"/>
  <c r="P21" i="4"/>
  <c r="P20" i="4"/>
  <c r="Q20" i="4"/>
  <c r="R19" i="4"/>
  <c r="Q18" i="4"/>
  <c r="P17" i="4"/>
  <c r="Q16" i="4" s="1"/>
  <c r="P16" i="4"/>
  <c r="P15" i="4"/>
  <c r="Q15" i="4"/>
  <c r="P14" i="4"/>
  <c r="Q14" i="4" s="1"/>
  <c r="P13" i="4"/>
  <c r="Q13" i="4" s="1"/>
  <c r="P12"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R20" i="4"/>
  <c r="Q21" i="4"/>
  <c r="R21" i="4"/>
  <c r="S20" i="4"/>
  <c r="T20" i="4"/>
  <c r="S21" i="4"/>
  <c r="T21" i="4"/>
  <c r="U20" i="4"/>
  <c r="V20" i="4"/>
  <c r="U21" i="4"/>
  <c r="V21" i="4" s="1"/>
  <c r="W21" i="4" s="1"/>
  <c r="X21" i="4" s="1"/>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B5" i="6"/>
  <c r="F112" i="6" s="1"/>
  <c r="B111" i="6"/>
  <c r="B110" i="6"/>
  <c r="B109" i="6"/>
  <c r="B108" i="6"/>
  <c r="B107" i="6"/>
  <c r="B106" i="6"/>
  <c r="B105" i="6"/>
  <c r="B104" i="6"/>
  <c r="B103" i="6"/>
  <c r="B102" i="6"/>
  <c r="B101" i="6"/>
  <c r="B100" i="6"/>
  <c r="B99" i="6"/>
  <c r="B98" i="6"/>
  <c r="B96" i="6"/>
  <c r="B95" i="6"/>
  <c r="G95" i="6" s="1"/>
  <c r="B94" i="6"/>
  <c r="G94" i="6" s="1"/>
  <c r="B92" i="6"/>
  <c r="B91" i="6"/>
  <c r="B90" i="6"/>
  <c r="B89" i="6"/>
  <c r="B88" i="6"/>
  <c r="B87" i="6"/>
  <c r="B86" i="6"/>
  <c r="B85" i="6"/>
  <c r="B84" i="6"/>
  <c r="B83" i="6"/>
  <c r="G83" i="6" s="1"/>
  <c r="B81" i="6"/>
  <c r="B80" i="6"/>
  <c r="B79" i="6"/>
  <c r="B78" i="6"/>
  <c r="B77" i="6"/>
  <c r="B76" i="6"/>
  <c r="B75" i="6"/>
  <c r="B74" i="6"/>
  <c r="B73" i="6"/>
  <c r="B72" i="6"/>
  <c r="B70" i="6"/>
  <c r="B69" i="6"/>
  <c r="B68" i="6"/>
  <c r="B67" i="6"/>
  <c r="B66" i="6"/>
  <c r="B65" i="6"/>
  <c r="B64" i="6"/>
  <c r="B63" i="6"/>
  <c r="B62" i="6"/>
  <c r="B61" i="6"/>
  <c r="G61" i="6" s="1"/>
  <c r="B59" i="6"/>
  <c r="B58" i="6"/>
  <c r="B57" i="6"/>
  <c r="B56" i="6"/>
  <c r="B55" i="6"/>
  <c r="B54" i="6"/>
  <c r="B53" i="6"/>
  <c r="B52" i="6"/>
  <c r="B51" i="6"/>
  <c r="B50" i="6"/>
  <c r="B48" i="6"/>
  <c r="B47" i="6"/>
  <c r="B46" i="6"/>
  <c r="B45" i="6"/>
  <c r="B44" i="6"/>
  <c r="B43" i="6"/>
  <c r="B42" i="6"/>
  <c r="B41" i="6"/>
  <c r="B40" i="6"/>
  <c r="G40" i="6" s="1"/>
  <c r="B39" i="6"/>
  <c r="G39" i="6" s="1"/>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B114" i="4"/>
  <c r="A93" i="6" s="1"/>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D29" i="4"/>
  <c r="D89" i="4" s="1"/>
  <c r="B113" i="4"/>
  <c r="H101" i="4"/>
  <c r="S43" i="4"/>
  <c r="S42" i="4"/>
  <c r="T43"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s="1"/>
  <c r="C124" i="6" s="1"/>
  <c r="D4" i="5"/>
  <c r="E4" i="5"/>
  <c r="C123" i="6"/>
  <c r="C122" i="6"/>
  <c r="C121" i="6"/>
  <c r="C120" i="6"/>
  <c r="G103" i="6"/>
  <c r="G102" i="6"/>
  <c r="G101" i="6"/>
  <c r="G100" i="6"/>
  <c r="G88" i="6"/>
  <c r="G87" i="6"/>
  <c r="G86" i="6"/>
  <c r="G85" i="6"/>
  <c r="G84" i="6"/>
  <c r="G77" i="6"/>
  <c r="G76" i="6"/>
  <c r="G75" i="6"/>
  <c r="G74" i="6"/>
  <c r="G73" i="6"/>
  <c r="G72" i="6"/>
  <c r="J74" i="6"/>
  <c r="G66" i="6"/>
  <c r="G65" i="6"/>
  <c r="G64" i="6"/>
  <c r="G63" i="6"/>
  <c r="G62" i="6"/>
  <c r="G55" i="6"/>
  <c r="G54" i="6"/>
  <c r="G53" i="6"/>
  <c r="G52" i="6"/>
  <c r="G51" i="6"/>
  <c r="G50" i="6"/>
  <c r="G44" i="6"/>
  <c r="G43" i="6"/>
  <c r="G42" i="6"/>
  <c r="G41" i="6"/>
  <c r="G33" i="6"/>
  <c r="G32" i="6"/>
  <c r="G31" i="6"/>
  <c r="G30" i="6"/>
  <c r="G29" i="6"/>
  <c r="G28" i="6"/>
  <c r="G17" i="6"/>
  <c r="G9" i="6"/>
  <c r="H9" i="6" s="1"/>
  <c r="D9" i="6" s="1"/>
  <c r="C37" i="6"/>
  <c r="C36" i="6"/>
  <c r="C35" i="6"/>
  <c r="C34" i="6"/>
  <c r="I33" i="6"/>
  <c r="J33" i="6"/>
  <c r="I32" i="6"/>
  <c r="J32" i="6"/>
  <c r="I31" i="6"/>
  <c r="J31" i="6"/>
  <c r="I30" i="6"/>
  <c r="J30" i="6"/>
  <c r="I29" i="6"/>
  <c r="J29" i="6"/>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G22" i="6"/>
  <c r="G21" i="6"/>
  <c r="G20" i="6"/>
  <c r="G19" i="6"/>
  <c r="G18" i="6"/>
  <c r="J119" i="6"/>
  <c r="I119" i="6"/>
  <c r="J118" i="6"/>
  <c r="I118" i="6"/>
  <c r="J117" i="6"/>
  <c r="I117" i="6"/>
  <c r="J116" i="6"/>
  <c r="I116" i="6"/>
  <c r="J112" i="6"/>
  <c r="I112" i="6"/>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H4" i="6" s="1"/>
  <c r="C4" i="8"/>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8" i="5"/>
  <c r="S109" i="5"/>
  <c r="S110" i="5"/>
  <c r="S111" i="5"/>
  <c r="S112" i="5"/>
  <c r="S113" i="5"/>
  <c r="S114" i="5"/>
  <c r="S115" i="5"/>
  <c r="S116" i="5"/>
  <c r="S117" i="5"/>
  <c r="S118" i="5"/>
  <c r="S119" i="5"/>
  <c r="S120" i="5"/>
  <c r="S121" i="5"/>
  <c r="S122" i="5"/>
  <c r="S123" i="5"/>
  <c r="S124" i="5"/>
  <c r="S125" i="5"/>
  <c r="S126" i="5"/>
  <c r="S127" i="5"/>
  <c r="S128" i="5"/>
  <c r="S129" i="5"/>
  <c r="S130" i="5"/>
  <c r="S131" i="5"/>
  <c r="S132" i="5"/>
  <c r="S133" i="5"/>
  <c r="S136" i="5"/>
  <c r="S137" i="5"/>
  <c r="S138" i="5"/>
  <c r="S139" i="5"/>
  <c r="S140" i="5"/>
  <c r="S141" i="5"/>
  <c r="S142" i="5"/>
  <c r="S143" i="5"/>
  <c r="S144" i="5"/>
  <c r="S145" i="5"/>
  <c r="S146" i="5"/>
  <c r="S147" i="5"/>
  <c r="S150" i="5"/>
  <c r="S151" i="5"/>
  <c r="S152" i="5"/>
  <c r="S153" i="5"/>
  <c r="S154" i="5"/>
  <c r="S155" i="5"/>
  <c r="S156"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G96" i="6"/>
  <c r="G98" i="6"/>
  <c r="G99" i="6"/>
  <c r="G108" i="6"/>
  <c r="G109" i="6"/>
  <c r="G110" i="6"/>
  <c r="G111" i="6"/>
  <c r="G10" i="6"/>
  <c r="H10" i="6" s="1"/>
  <c r="D10" i="6" s="1"/>
  <c r="G13" i="6"/>
  <c r="H13" i="6"/>
  <c r="G6" i="6"/>
  <c r="G11" i="6"/>
  <c r="H11" i="6" s="1"/>
  <c r="D11" i="6" s="1"/>
  <c r="G12" i="6"/>
  <c r="H12" i="6" s="1"/>
  <c r="D12" i="6" s="1"/>
  <c r="H14" i="6"/>
  <c r="G15" i="6"/>
  <c r="H15" i="6"/>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497" i="5"/>
  <c r="S212" i="5"/>
  <c r="S225" i="5"/>
  <c r="S244" i="5"/>
  <c r="S273" i="5"/>
  <c r="S321" i="5"/>
  <c r="S329" i="5"/>
  <c r="S345" i="5"/>
  <c r="S348" i="5"/>
  <c r="S377" i="5"/>
  <c r="S388" i="5"/>
  <c r="S393" i="5"/>
  <c r="S412" i="5"/>
  <c r="S473" i="5"/>
  <c r="S484" i="5"/>
  <c r="S489" i="5"/>
  <c r="S500" i="5"/>
  <c r="S513" i="5"/>
  <c r="S516" i="5"/>
  <c r="S537" i="5"/>
  <c r="S540" i="5"/>
  <c r="S588" i="5"/>
  <c r="S593" i="5"/>
  <c r="S649" i="5"/>
  <c r="S668" i="5"/>
  <c r="S748" i="5"/>
  <c r="S785" i="5"/>
  <c r="S836" i="5"/>
  <c r="S857" i="5"/>
  <c r="S860" i="5"/>
  <c r="S889" i="5"/>
  <c r="S897" i="5"/>
  <c r="S948" i="5"/>
  <c r="S961" i="5"/>
  <c r="S995" i="5"/>
  <c r="S1083" i="5"/>
  <c r="S1100" i="5"/>
  <c r="S1155" i="5"/>
  <c r="S1188" i="5"/>
  <c r="S1211" i="5"/>
  <c r="S1212" i="5"/>
  <c r="S1244" i="5"/>
  <c r="S1257" i="5"/>
  <c r="S1284" i="5"/>
  <c r="S1372" i="5"/>
  <c r="S1444" i="5"/>
  <c r="S1457" i="5"/>
  <c r="S1505" i="5"/>
  <c r="S1508" i="5"/>
  <c r="S1531" i="5"/>
  <c r="S1537" i="5"/>
  <c r="S1553" i="5"/>
  <c r="S1569" i="5"/>
  <c r="S1577" i="5"/>
  <c r="S1601" i="5"/>
  <c r="S1609" i="5"/>
  <c r="S1633" i="5"/>
  <c r="S1644" i="5"/>
  <c r="S1692" i="5"/>
  <c r="S1739" i="5"/>
  <c r="S1780" i="5"/>
  <c r="S1828" i="5"/>
  <c r="S1913" i="5"/>
  <c r="S2067" i="5"/>
  <c r="S2092" i="5"/>
  <c r="S2107" i="5"/>
  <c r="S2148" i="5"/>
  <c r="S2155" i="5"/>
  <c r="S2209" i="5"/>
  <c r="S2225" i="5"/>
  <c r="S2281" i="5"/>
  <c r="S2284" i="5"/>
  <c r="S2291" i="5"/>
  <c r="S2297" i="5"/>
  <c r="S2345" i="5"/>
  <c r="S2355" i="5"/>
  <c r="S2433" i="5"/>
  <c r="S2491" i="5"/>
  <c r="S2492" i="5"/>
  <c r="B112" i="6"/>
  <c r="D11" i="4"/>
  <c r="D15" i="6"/>
  <c r="D13" i="6"/>
  <c r="S2485" i="5"/>
  <c r="S2469" i="5"/>
  <c r="S2464" i="5"/>
  <c r="S2440" i="5"/>
  <c r="S2439" i="5"/>
  <c r="S2426" i="5"/>
  <c r="S2392" i="5"/>
  <c r="S2376" i="5"/>
  <c r="S2344" i="5"/>
  <c r="S2274" i="5"/>
  <c r="S2269" i="5"/>
  <c r="S2242" i="5"/>
  <c r="S2235" i="5"/>
  <c r="S2224" i="5"/>
  <c r="S2223" i="5"/>
  <c r="S2221" i="5"/>
  <c r="S2215" i="5"/>
  <c r="S2199" i="5"/>
  <c r="S2182" i="5"/>
  <c r="S2176" i="5"/>
  <c r="S2167" i="5"/>
  <c r="S2165" i="5"/>
  <c r="S2147" i="5"/>
  <c r="S2123" i="5"/>
  <c r="S2122" i="5"/>
  <c r="S2114" i="5"/>
  <c r="S2090" i="5"/>
  <c r="S2080" i="5"/>
  <c r="S2055" i="5"/>
  <c r="S2051" i="5"/>
  <c r="S2050" i="5"/>
  <c r="S2039" i="5"/>
  <c r="S2019" i="5"/>
  <c r="S2018" i="5"/>
  <c r="S2006" i="5"/>
  <c r="S1886" i="5"/>
  <c r="S1880" i="5"/>
  <c r="S1791" i="5"/>
  <c r="S1765" i="5"/>
  <c r="S1736" i="5"/>
  <c r="S1704" i="5"/>
  <c r="S1702" i="5"/>
  <c r="S1693" i="5"/>
  <c r="S1690" i="5"/>
  <c r="S1653" i="5"/>
  <c r="S1651" i="5"/>
  <c r="S1629" i="5"/>
  <c r="S1614" i="5"/>
  <c r="S1608" i="5"/>
  <c r="S1598" i="5"/>
  <c r="S1597" i="5"/>
  <c r="S1584" i="5"/>
  <c r="S1582" i="5"/>
  <c r="S1579" i="5"/>
  <c r="S1576" i="5"/>
  <c r="S1563" i="5"/>
  <c r="S1562" i="5"/>
  <c r="S1554" i="5"/>
  <c r="S1550" i="5"/>
  <c r="S1530" i="5"/>
  <c r="S1520" i="5"/>
  <c r="S1511" i="5"/>
  <c r="S1510" i="5"/>
  <c r="S1506" i="5"/>
  <c r="S1494" i="5"/>
  <c r="S1442" i="5"/>
  <c r="S1437" i="5"/>
  <c r="S1432" i="5"/>
  <c r="S1429" i="5"/>
  <c r="S1390" i="5"/>
  <c r="S1376" i="5"/>
  <c r="S1358" i="5"/>
  <c r="S1339" i="5"/>
  <c r="S1311" i="5"/>
  <c r="S1306" i="5"/>
  <c r="S1296" i="5"/>
  <c r="S1288" i="5"/>
  <c r="S1283" i="5"/>
  <c r="S1278" i="5"/>
  <c r="S1274" i="5"/>
  <c r="S1270" i="5"/>
  <c r="S1269" i="5"/>
  <c r="S1240" i="5"/>
  <c r="S1237" i="5"/>
  <c r="S1232" i="5"/>
  <c r="S1226" i="5"/>
  <c r="S1224" i="5"/>
  <c r="S1222" i="5"/>
  <c r="S1221" i="5"/>
  <c r="S1214" i="5"/>
  <c r="S1213" i="5"/>
  <c r="S1205" i="5"/>
  <c r="S1184" i="5"/>
  <c r="S1181" i="5"/>
  <c r="S1178" i="5"/>
  <c r="S1151" i="5"/>
  <c r="S1144" i="5"/>
  <c r="S1136" i="5"/>
  <c r="S1134" i="5"/>
  <c r="S1127" i="5"/>
  <c r="S1126" i="5"/>
  <c r="S1125" i="5"/>
  <c r="S1118" i="5"/>
  <c r="S1109" i="5"/>
  <c r="S1102" i="5"/>
  <c r="S1099" i="5"/>
  <c r="S1098" i="5"/>
  <c r="S1086" i="5"/>
  <c r="S1082" i="5"/>
  <c r="S1080" i="5"/>
  <c r="S1077" i="5"/>
  <c r="S1070" i="5"/>
  <c r="S1062" i="5"/>
  <c r="S1061" i="5"/>
  <c r="S1058" i="5"/>
  <c r="S1054" i="5"/>
  <c r="S1053" i="5"/>
  <c r="S1045" i="5"/>
  <c r="S1039" i="5"/>
  <c r="S1038" i="5"/>
  <c r="S1034" i="5"/>
  <c r="S1026" i="5"/>
  <c r="S1021" i="5"/>
  <c r="S1015" i="5"/>
  <c r="S991" i="5"/>
  <c r="S978" i="5"/>
  <c r="S975" i="5"/>
  <c r="S970" i="5"/>
  <c r="S966" i="5"/>
  <c r="S962" i="5"/>
  <c r="S959" i="5"/>
  <c r="S950" i="5"/>
  <c r="S949" i="5"/>
  <c r="S944" i="5"/>
  <c r="S942" i="5"/>
  <c r="S934" i="5"/>
  <c r="S933" i="5"/>
  <c r="S931" i="5"/>
  <c r="S930" i="5"/>
  <c r="S917" i="5"/>
  <c r="S912" i="5"/>
  <c r="S909" i="5"/>
  <c r="S906" i="5"/>
  <c r="S902" i="5"/>
  <c r="S901" i="5"/>
  <c r="S870" i="5"/>
  <c r="S862" i="5"/>
  <c r="S855" i="5"/>
  <c r="S845" i="5"/>
  <c r="S839" i="5"/>
  <c r="S838" i="5"/>
  <c r="S830" i="5"/>
  <c r="S822" i="5"/>
  <c r="S818" i="5"/>
  <c r="S805" i="5"/>
  <c r="S797" i="5"/>
  <c r="S789" i="5"/>
  <c r="S782" i="5"/>
  <c r="S767" i="5"/>
  <c r="S765" i="5"/>
  <c r="S763" i="5"/>
  <c r="S760" i="5"/>
  <c r="S757" i="5"/>
  <c r="S752" i="5"/>
  <c r="S750" i="5"/>
  <c r="S746" i="5"/>
  <c r="S728" i="5"/>
  <c r="S711" i="5"/>
  <c r="S699" i="5"/>
  <c r="S687" i="5"/>
  <c r="S683" i="5"/>
  <c r="S680" i="5"/>
  <c r="S675" i="5"/>
  <c r="S664" i="5"/>
  <c r="S654" i="5"/>
  <c r="S645" i="5"/>
  <c r="S634" i="5"/>
  <c r="S630" i="5"/>
  <c r="S626" i="5"/>
  <c r="S624" i="5"/>
  <c r="S623" i="5"/>
  <c r="S605" i="5"/>
  <c r="S599" i="5"/>
  <c r="S582" i="5"/>
  <c r="S581" i="5"/>
  <c r="S575" i="5"/>
  <c r="S543" i="5"/>
  <c r="S535" i="5"/>
  <c r="S519" i="5"/>
  <c r="S512" i="5"/>
  <c r="S507" i="5"/>
  <c r="S501" i="5"/>
  <c r="S472" i="5"/>
  <c r="S461" i="5"/>
  <c r="S440" i="5"/>
  <c r="S439" i="5"/>
  <c r="S427" i="5"/>
  <c r="S421" i="5"/>
  <c r="S415" i="5"/>
  <c r="S413" i="5"/>
  <c r="S406" i="5"/>
  <c r="S397" i="5"/>
  <c r="S395" i="5"/>
  <c r="S383" i="5"/>
  <c r="S378" i="5"/>
  <c r="S371" i="5"/>
  <c r="S367" i="5"/>
  <c r="S366" i="5"/>
  <c r="S335" i="5"/>
  <c r="S327" i="5"/>
  <c r="S326" i="5"/>
  <c r="S325" i="5"/>
  <c r="S306" i="5"/>
  <c r="S296" i="5"/>
  <c r="S291" i="5"/>
  <c r="S287" i="5"/>
  <c r="S272" i="5"/>
  <c r="S269" i="5"/>
  <c r="S258" i="5"/>
  <c r="S255" i="5"/>
  <c r="S240" i="5"/>
  <c r="S231" i="5"/>
  <c r="S227" i="5"/>
  <c r="S218" i="5"/>
  <c r="S213" i="5"/>
  <c r="S211" i="5"/>
  <c r="S210" i="5"/>
  <c r="S198" i="5"/>
  <c r="S191" i="5"/>
  <c r="S186" i="5"/>
  <c r="A5" i="4"/>
  <c r="S2293" i="5"/>
  <c r="S1085" i="5"/>
  <c r="S1824" i="5"/>
  <c r="S2079" i="5"/>
  <c r="S2143" i="5"/>
  <c r="S2339" i="5"/>
  <c r="S2301" i="5"/>
  <c r="S2307" i="5"/>
  <c r="S2323" i="5"/>
  <c r="S2331" i="5"/>
  <c r="S2347" i="5"/>
  <c r="S2379" i="5"/>
  <c r="S414" i="5"/>
  <c r="S824" i="5"/>
  <c r="S1024" i="5"/>
  <c r="S1766" i="5"/>
  <c r="S1862" i="5"/>
  <c r="S858" i="5"/>
  <c r="S1235" i="5"/>
  <c r="S1287" i="5"/>
  <c r="S1357" i="5"/>
  <c r="S1362" i="5"/>
  <c r="S1378" i="5"/>
  <c r="S1386" i="5"/>
  <c r="S1414" i="5"/>
  <c r="S1430" i="5"/>
  <c r="S1438" i="5"/>
  <c r="S1486" i="5"/>
  <c r="S1518" i="5"/>
  <c r="S1526" i="5"/>
  <c r="S1558" i="5"/>
  <c r="S1606" i="5"/>
  <c r="S1209" i="5"/>
  <c r="S1285" i="5"/>
  <c r="S1333" i="5"/>
  <c r="S1343" i="5"/>
  <c r="S1351" i="5"/>
  <c r="S1512" i="5"/>
  <c r="S1536" i="5"/>
  <c r="S1544" i="5"/>
  <c r="S1568" i="5"/>
  <c r="S1600" i="5"/>
  <c r="S1632" i="5"/>
  <c r="S1640" i="5"/>
  <c r="S1200" i="5"/>
  <c r="S1304" i="5"/>
  <c r="S1320" i="5"/>
  <c r="S1344" i="5"/>
  <c r="S1353" i="5"/>
  <c r="S1384" i="5"/>
  <c r="S1434" i="5"/>
  <c r="S1458" i="5"/>
  <c r="S1466" i="5"/>
  <c r="S1474" i="5"/>
  <c r="S1482" i="5"/>
  <c r="S1490" i="5"/>
  <c r="S1498" i="5"/>
  <c r="S1626" i="5"/>
  <c r="S1754" i="5"/>
  <c r="S1770" i="5"/>
  <c r="S1818" i="5"/>
  <c r="S1882" i="5"/>
  <c r="S1922" i="5"/>
  <c r="S1946" i="5"/>
  <c r="S1995" i="5"/>
  <c r="S2003" i="5"/>
  <c r="S1710" i="5"/>
  <c r="S1758" i="5"/>
  <c r="S1806" i="5"/>
  <c r="S1822" i="5"/>
  <c r="S1838" i="5"/>
  <c r="S1870" i="5"/>
  <c r="S1899" i="5"/>
  <c r="S1915" i="5"/>
  <c r="S1939" i="5"/>
  <c r="S1971" i="5"/>
  <c r="S2279" i="5"/>
  <c r="S1714" i="5"/>
  <c r="S1730" i="5"/>
  <c r="S1746" i="5"/>
  <c r="S1778" i="5"/>
  <c r="S2248" i="5"/>
  <c r="S1448" i="5"/>
  <c r="S1456" i="5"/>
  <c r="S1464" i="5"/>
  <c r="S1472" i="5"/>
  <c r="S1480" i="5"/>
  <c r="S1488" i="5"/>
  <c r="S1496" i="5"/>
  <c r="S1504" i="5"/>
  <c r="S1699" i="5"/>
  <c r="S1715" i="5"/>
  <c r="S1727" i="5"/>
  <c r="S1735" i="5"/>
  <c r="S1743" i="5"/>
  <c r="S1747" i="5"/>
  <c r="S1771" i="5"/>
  <c r="S1787" i="5"/>
  <c r="S1795" i="5"/>
  <c r="S1799" i="5"/>
  <c r="S1811" i="5"/>
  <c r="S1835" i="5"/>
  <c r="S1839" i="5"/>
  <c r="S1851" i="5"/>
  <c r="S1859" i="5"/>
  <c r="S1863" i="5"/>
  <c r="S1893" i="5"/>
  <c r="S1909" i="5"/>
  <c r="S1933" i="5"/>
  <c r="S1957" i="5"/>
  <c r="S1965" i="5"/>
  <c r="S1989" i="5"/>
  <c r="S2256" i="5"/>
  <c r="S1894" i="5"/>
  <c r="S1910" i="5"/>
  <c r="S1927" i="5"/>
  <c r="S1934" i="5"/>
  <c r="S1935" i="5"/>
  <c r="S1951" i="5"/>
  <c r="S1958" i="5"/>
  <c r="S1959" i="5"/>
  <c r="S1966" i="5"/>
  <c r="S1982" i="5"/>
  <c r="S1983" i="5"/>
  <c r="S1990" i="5"/>
  <c r="S2014" i="5"/>
  <c r="S2015" i="5"/>
  <c r="S2264" i="5"/>
  <c r="S1648" i="5"/>
  <c r="S1654" i="5"/>
  <c r="S1664" i="5"/>
  <c r="S1670" i="5"/>
  <c r="S1672" i="5"/>
  <c r="S1678" i="5"/>
  <c r="S1680" i="5"/>
  <c r="S1686" i="5"/>
  <c r="S1696" i="5"/>
  <c r="S1705" i="5"/>
  <c r="S1709" i="5"/>
  <c r="S1721" i="5"/>
  <c r="S1725" i="5"/>
  <c r="S1729" i="5"/>
  <c r="S1737" i="5"/>
  <c r="S1741" i="5"/>
  <c r="S1753" i="5"/>
  <c r="S1757" i="5"/>
  <c r="S1781" i="5"/>
  <c r="S1789" i="5"/>
  <c r="S1793" i="5"/>
  <c r="S1801" i="5"/>
  <c r="S1805" i="5"/>
  <c r="S1813" i="5"/>
  <c r="S1817" i="5"/>
  <c r="S1821" i="5"/>
  <c r="S1829" i="5"/>
  <c r="S1833" i="5"/>
  <c r="S1841" i="5"/>
  <c r="S1845" i="5"/>
  <c r="S1853" i="5"/>
  <c r="S1857" i="5"/>
  <c r="S1861" i="5"/>
  <c r="S1877" i="5"/>
  <c r="S1888" i="5"/>
  <c r="S1905" i="5"/>
  <c r="S1921" i="5"/>
  <c r="S1928" i="5"/>
  <c r="S1929" i="5"/>
  <c r="S1945" i="5"/>
  <c r="S1952" i="5"/>
  <c r="S1976" i="5"/>
  <c r="S1977" i="5"/>
  <c r="S1984" i="5"/>
  <c r="S2009" i="5"/>
  <c r="S2240" i="5"/>
  <c r="S2271" i="5"/>
  <c r="S2470" i="5"/>
  <c r="S2034" i="5"/>
  <c r="S2042" i="5"/>
  <c r="S2048" i="5"/>
  <c r="S2054" i="5"/>
  <c r="S2056" i="5"/>
  <c r="S2061" i="5"/>
  <c r="S2073" i="5"/>
  <c r="S2085" i="5"/>
  <c r="S2093" i="5"/>
  <c r="S2105" i="5"/>
  <c r="S2125" i="5"/>
  <c r="S2137" i="5"/>
  <c r="S2157" i="5"/>
  <c r="S2177" i="5"/>
  <c r="S2205" i="5"/>
  <c r="S2312" i="5"/>
  <c r="S2062" i="5"/>
  <c r="S2078" i="5"/>
  <c r="S2098" i="5"/>
  <c r="S2106" i="5"/>
  <c r="S2118" i="5"/>
  <c r="S2130" i="5"/>
  <c r="S2138" i="5"/>
  <c r="S2150" i="5"/>
  <c r="S2158" i="5"/>
  <c r="S2218" i="5"/>
  <c r="S2226" i="5"/>
  <c r="S2233" i="5"/>
  <c r="S2257" i="5"/>
  <c r="S2326" i="5"/>
  <c r="S2330" i="5"/>
  <c r="S2334" i="5"/>
  <c r="S2338" i="5"/>
  <c r="S2342" i="5"/>
  <c r="S2346" i="5"/>
  <c r="S2219" i="5"/>
  <c r="S2227" i="5"/>
  <c r="S2454" i="5"/>
  <c r="S2486" i="5"/>
  <c r="S2112" i="5"/>
  <c r="S2144" i="5"/>
  <c r="S2184" i="5"/>
  <c r="S2192" i="5"/>
  <c r="S2208" i="5"/>
  <c r="S2213" i="5"/>
  <c r="S2222" i="5"/>
  <c r="S2229" i="5"/>
  <c r="S2270" i="5"/>
  <c r="S2278" i="5"/>
  <c r="S2285" i="5"/>
  <c r="S2286" i="5"/>
  <c r="S2395" i="5"/>
  <c r="S2403" i="5"/>
  <c r="S2442" i="5"/>
  <c r="S2458" i="5"/>
  <c r="S2474" i="5"/>
  <c r="S2490" i="5"/>
  <c r="S2383" i="5"/>
  <c r="S2387" i="5"/>
  <c r="S2350" i="5"/>
  <c r="S2354" i="5"/>
  <c r="S2358" i="5"/>
  <c r="S2362" i="5"/>
  <c r="S2366" i="5"/>
  <c r="S2370" i="5"/>
  <c r="S2374" i="5"/>
  <c r="S2378" i="5"/>
  <c r="S2446" i="5"/>
  <c r="S2462" i="5"/>
  <c r="S2478" i="5"/>
  <c r="S2450" i="5"/>
  <c r="S2466" i="5"/>
  <c r="S2482" i="5"/>
  <c r="S2382" i="5"/>
  <c r="S2386" i="5"/>
  <c r="S2390" i="5"/>
  <c r="S2394" i="5"/>
  <c r="S2398" i="5"/>
  <c r="S2402" i="5"/>
  <c r="S1517" i="5"/>
  <c r="S1645" i="5"/>
  <c r="S1147" i="5"/>
  <c r="S939" i="5"/>
  <c r="S370" i="5"/>
  <c r="S1262" i="5"/>
  <c r="S915" i="5"/>
  <c r="S354" i="5"/>
  <c r="S791" i="5"/>
  <c r="S2471" i="5"/>
  <c r="S563" i="5"/>
  <c r="S685" i="5"/>
  <c r="S1423" i="5"/>
  <c r="S1575" i="5"/>
  <c r="S1639" i="5"/>
  <c r="S1691" i="5"/>
  <c r="S2443" i="5"/>
  <c r="S229" i="5"/>
  <c r="S266" i="5"/>
  <c r="S346" i="5"/>
  <c r="S358" i="5"/>
  <c r="S419" i="5"/>
  <c r="S485" i="5"/>
  <c r="S533" i="5"/>
  <c r="S545" i="5"/>
  <c r="S551" i="5"/>
  <c r="S586" i="5"/>
  <c r="S715" i="5"/>
  <c r="S720" i="5"/>
  <c r="S827" i="5"/>
  <c r="S864" i="5"/>
  <c r="S907" i="5"/>
  <c r="S967" i="5"/>
  <c r="S979" i="5"/>
  <c r="S1031" i="5"/>
  <c r="S1037" i="5"/>
  <c r="S1043" i="5"/>
  <c r="S1091" i="5"/>
  <c r="S1141" i="5"/>
  <c r="S1170" i="5"/>
  <c r="S1206" i="5"/>
  <c r="S1230" i="5"/>
  <c r="S1242" i="5"/>
  <c r="S1383" i="5"/>
  <c r="S1421" i="5"/>
  <c r="S1459" i="5"/>
  <c r="S1487" i="5"/>
  <c r="S1561" i="5"/>
  <c r="S1625" i="5"/>
  <c r="S1665" i="5"/>
  <c r="S1671" i="5"/>
  <c r="S1677" i="5"/>
  <c r="S1683" i="5"/>
  <c r="S1784" i="5"/>
  <c r="S1816" i="5"/>
  <c r="S2041" i="5"/>
  <c r="S2191" i="5"/>
  <c r="S2410" i="5"/>
  <c r="S2463" i="5"/>
  <c r="S425" i="5"/>
  <c r="S431" i="5"/>
  <c r="S437" i="5"/>
  <c r="S467" i="5"/>
  <c r="S493" i="5"/>
  <c r="S498" i="5"/>
  <c r="S557" i="5"/>
  <c r="S597" i="5"/>
  <c r="S627" i="5"/>
  <c r="S657" i="5"/>
  <c r="S662" i="5"/>
  <c r="S673" i="5"/>
  <c r="S784" i="5"/>
  <c r="S895" i="5"/>
  <c r="S921" i="5"/>
  <c r="S985" i="5"/>
  <c r="S1049" i="5"/>
  <c r="S1128" i="5"/>
  <c r="S1137" i="5"/>
  <c r="S1286" i="5"/>
  <c r="S1379" i="5"/>
  <c r="S1435" i="5"/>
  <c r="S1467" i="5"/>
  <c r="S1495" i="5"/>
  <c r="S1527" i="5"/>
  <c r="S1539" i="5"/>
  <c r="S1591" i="5"/>
  <c r="S1603" i="5"/>
  <c r="S1655" i="5"/>
  <c r="S1689" i="5"/>
  <c r="S1864" i="5"/>
  <c r="S2035" i="5"/>
  <c r="S2319" i="5"/>
  <c r="S2341" i="5"/>
  <c r="S2371" i="5"/>
  <c r="S2418" i="5"/>
  <c r="S392" i="5"/>
  <c r="S973" i="5"/>
  <c r="S352" i="5"/>
  <c r="S290" i="5"/>
  <c r="S777" i="5"/>
  <c r="S359" i="5"/>
  <c r="S727" i="5"/>
  <c r="S927" i="5"/>
  <c r="S963" i="5"/>
  <c r="S303" i="5"/>
  <c r="S505" i="5"/>
  <c r="S674" i="5"/>
  <c r="S738" i="5"/>
  <c r="S754" i="5"/>
  <c r="S194" i="5"/>
  <c r="S567" i="5"/>
  <c r="S149" i="5"/>
  <c r="S317" i="5"/>
  <c r="S223" i="5"/>
  <c r="S253" i="5"/>
  <c r="S277" i="5"/>
  <c r="S283" i="5"/>
  <c r="S289" i="5"/>
  <c r="S339" i="5"/>
  <c r="S351" i="5"/>
  <c r="S357" i="5"/>
  <c r="S411" i="5"/>
  <c r="S430" i="5"/>
  <c r="S454" i="5"/>
  <c r="S2461" i="5"/>
  <c r="S2475" i="5"/>
  <c r="S271" i="5"/>
  <c r="S744" i="5"/>
  <c r="S799" i="5"/>
  <c r="S1381" i="5"/>
  <c r="S2423" i="5"/>
  <c r="S573" i="5"/>
  <c r="S831" i="5"/>
  <c r="S568" i="5"/>
  <c r="S629" i="5"/>
  <c r="S495" i="5"/>
  <c r="S525" i="5"/>
  <c r="S1111" i="5"/>
  <c r="S1143" i="5"/>
  <c r="S1403" i="5"/>
  <c r="S1449" i="5"/>
  <c r="S2023" i="5"/>
  <c r="S391" i="5"/>
  <c r="S594" i="5"/>
  <c r="S665" i="5"/>
  <c r="S947" i="5"/>
  <c r="S953" i="5"/>
  <c r="S1023" i="5"/>
  <c r="S1135" i="5"/>
  <c r="S783" i="5"/>
  <c r="S883" i="5"/>
  <c r="S847" i="5"/>
  <c r="S993" i="5"/>
  <c r="S999" i="5"/>
  <c r="S1005" i="5"/>
  <c r="S1011" i="5"/>
  <c r="S1040" i="5"/>
  <c r="S1057" i="5"/>
  <c r="S1063" i="5"/>
  <c r="S1075" i="5"/>
  <c r="S982" i="5"/>
  <c r="S965" i="5"/>
  <c r="S2363" i="5"/>
  <c r="S1069" i="5"/>
  <c r="S2343" i="5"/>
  <c r="S913" i="5"/>
  <c r="S2027" i="5"/>
  <c r="S2131" i="5"/>
  <c r="S954" i="5"/>
  <c r="S737" i="5"/>
  <c r="S201" i="5"/>
  <c r="S207" i="5"/>
  <c r="S257" i="5"/>
  <c r="S1397" i="5"/>
  <c r="S1441" i="5"/>
  <c r="S1489" i="5"/>
  <c r="S1545" i="5"/>
  <c r="S1627" i="5"/>
  <c r="S1667" i="5"/>
  <c r="S1129" i="5"/>
  <c r="S561" i="5"/>
  <c r="S263" i="5"/>
  <c r="S302" i="5"/>
  <c r="S337" i="5"/>
  <c r="S384" i="5"/>
  <c r="S402" i="5"/>
  <c r="S434" i="5"/>
  <c r="S446" i="5"/>
  <c r="S470" i="5"/>
  <c r="S499" i="5"/>
  <c r="S504" i="5"/>
  <c r="S511" i="5"/>
  <c r="S541" i="5"/>
  <c r="S552" i="5"/>
  <c r="S562" i="5"/>
  <c r="S592" i="5"/>
  <c r="S602" i="5"/>
  <c r="S638" i="5"/>
  <c r="S663" i="5"/>
  <c r="S694" i="5"/>
  <c r="S721" i="5"/>
  <c r="S726" i="5"/>
  <c r="S2406" i="5"/>
  <c r="S2427" i="5"/>
  <c r="S2434" i="5"/>
  <c r="S2455" i="5"/>
  <c r="S2483" i="5"/>
  <c r="S208" i="5"/>
  <c r="S217" i="5"/>
  <c r="S1657" i="5"/>
  <c r="S1697" i="5"/>
  <c r="S1720" i="5"/>
  <c r="S2021" i="5"/>
  <c r="S2043" i="5"/>
  <c r="S2049" i="5"/>
  <c r="S2087" i="5"/>
  <c r="S1157" i="5"/>
  <c r="S1174" i="5"/>
  <c r="S1198" i="5"/>
  <c r="S1413" i="5"/>
  <c r="S1431" i="5"/>
  <c r="S1463" i="5"/>
  <c r="S1571" i="5"/>
  <c r="S1027" i="5"/>
  <c r="S1101" i="5"/>
  <c r="S731" i="5"/>
  <c r="S875" i="5"/>
  <c r="S632" i="5"/>
  <c r="S521" i="5"/>
  <c r="S576" i="5"/>
  <c r="S879" i="5"/>
  <c r="S527" i="5"/>
  <c r="S600" i="5"/>
  <c r="S1081" i="5"/>
  <c r="S811" i="5"/>
  <c r="S222" i="5"/>
  <c r="S497" i="5"/>
  <c r="S195" i="5"/>
  <c r="S187" i="5"/>
  <c r="S343" i="5"/>
  <c r="S451" i="5"/>
  <c r="S243" i="5"/>
  <c r="S614" i="5"/>
  <c r="S333" i="5"/>
  <c r="S309" i="5"/>
  <c r="S249" i="5"/>
  <c r="S483" i="5"/>
  <c r="S463" i="5"/>
  <c r="S203" i="5"/>
  <c r="S251" i="5"/>
  <c r="S301" i="5"/>
  <c r="S477" i="5"/>
  <c r="S200" i="5"/>
  <c r="S224" i="5"/>
  <c r="S608" i="5"/>
  <c r="S245" i="5"/>
  <c r="S547" i="5"/>
  <c r="S433" i="5"/>
  <c r="S385" i="5"/>
  <c r="S1194" i="5"/>
  <c r="S943" i="5"/>
  <c r="S611" i="5"/>
  <c r="S466" i="5"/>
  <c r="S722" i="5"/>
  <c r="S705" i="5"/>
  <c r="S279" i="5"/>
  <c r="S1119" i="5"/>
  <c r="S653" i="5"/>
  <c r="S1216" i="5"/>
  <c r="S1187" i="5"/>
  <c r="S1139" i="5"/>
  <c r="S311" i="5"/>
  <c r="S319" i="5"/>
  <c r="S793" i="5"/>
  <c r="S840" i="5"/>
  <c r="S658" i="5"/>
  <c r="S1329" i="5"/>
  <c r="S1258" i="5"/>
  <c r="S214" i="5"/>
  <c r="S647" i="5"/>
  <c r="S399" i="5"/>
  <c r="S286" i="5"/>
  <c r="S846" i="5"/>
  <c r="S107" i="5"/>
  <c r="S453" i="5"/>
  <c r="S1173" i="5"/>
  <c r="S826" i="5"/>
  <c r="S891" i="5"/>
  <c r="S209" i="5"/>
  <c r="S487" i="5"/>
  <c r="S779" i="5"/>
  <c r="S981" i="5"/>
  <c r="S1223" i="5"/>
  <c r="S520" i="5"/>
  <c r="S1166" i="5"/>
  <c r="S285" i="5"/>
  <c r="S347" i="5"/>
  <c r="S622" i="5"/>
  <c r="S739" i="5"/>
  <c r="S935" i="5"/>
  <c r="S1025" i="5"/>
  <c r="S1250" i="5"/>
  <c r="S1322" i="5"/>
  <c r="S1345" i="5"/>
  <c r="S1393" i="5"/>
  <c r="S1415" i="5"/>
  <c r="S1443" i="5"/>
  <c r="S1473" i="5"/>
  <c r="S1481" i="5"/>
  <c r="S1497" i="5"/>
  <c r="S1525" i="5"/>
  <c r="S1538" i="5"/>
  <c r="S1557" i="5"/>
  <c r="S1570" i="5"/>
  <c r="S1602" i="5"/>
  <c r="S1621" i="5"/>
  <c r="S1634" i="5"/>
  <c r="S1679" i="5"/>
  <c r="S1685" i="5"/>
  <c r="S1698" i="5"/>
  <c r="S1711" i="5"/>
  <c r="S1726" i="5"/>
  <c r="S1731" i="5"/>
  <c r="S1759" i="5"/>
  <c r="S1777" i="5"/>
  <c r="S1794" i="5"/>
  <c r="S1807" i="5"/>
  <c r="S1823" i="5"/>
  <c r="S1840" i="5"/>
  <c r="S1858" i="5"/>
  <c r="S1869" i="5"/>
  <c r="S1889" i="5"/>
  <c r="S1911" i="5"/>
  <c r="S1936" i="5"/>
  <c r="S1953" i="5"/>
  <c r="S1960" i="5"/>
  <c r="S1967" i="5"/>
  <c r="S1985" i="5"/>
  <c r="S1991" i="5"/>
  <c r="S2011" i="5"/>
  <c r="S2069" i="5"/>
  <c r="S2088" i="5"/>
  <c r="S2094" i="5"/>
  <c r="S494" i="5"/>
  <c r="S871" i="5"/>
  <c r="S1186" i="5"/>
  <c r="S1299" i="5"/>
  <c r="S2022" i="5"/>
  <c r="S539" i="5"/>
  <c r="S297" i="5"/>
  <c r="S278" i="5"/>
  <c r="S587" i="5"/>
  <c r="S1783" i="5"/>
  <c r="S259" i="5"/>
  <c r="S1133" i="5"/>
  <c r="S1978" i="5"/>
  <c r="S1305" i="5"/>
  <c r="S219" i="5"/>
  <c r="S1615" i="5"/>
  <c r="S1997" i="5"/>
  <c r="S1941" i="5"/>
  <c r="S1334" i="5"/>
  <c r="S710" i="5"/>
  <c r="S1551" i="5"/>
  <c r="S2016" i="5"/>
  <c r="S1666" i="5"/>
  <c r="S1847" i="5"/>
  <c r="S1883" i="5"/>
  <c r="S688" i="5"/>
  <c r="S215" i="5"/>
  <c r="S353" i="5"/>
  <c r="S405" i="5"/>
  <c r="S445" i="5"/>
  <c r="S486" i="5"/>
  <c r="S546" i="5"/>
  <c r="S633" i="5"/>
  <c r="S681" i="5"/>
  <c r="S778" i="5"/>
  <c r="S798" i="5"/>
  <c r="S877" i="5"/>
  <c r="S890" i="5"/>
  <c r="S968" i="5"/>
  <c r="S1006" i="5"/>
  <c r="S1032" i="5"/>
  <c r="S1103" i="5"/>
  <c r="S1138" i="5"/>
  <c r="S1159" i="5"/>
  <c r="S1179" i="5"/>
  <c r="S1201" i="5"/>
  <c r="S1243" i="5"/>
  <c r="S1281" i="5"/>
  <c r="S398" i="5"/>
  <c r="S479" i="5"/>
  <c r="S974" i="5"/>
  <c r="S189" i="5"/>
  <c r="S265" i="5"/>
  <c r="S865" i="5"/>
  <c r="S704" i="5"/>
  <c r="S616" i="5"/>
  <c r="S1051" i="5"/>
  <c r="S465" i="5"/>
  <c r="S237" i="5"/>
  <c r="S859" i="5"/>
  <c r="S669" i="5"/>
  <c r="S1363" i="5"/>
  <c r="S1923" i="5"/>
  <c r="S1742" i="5"/>
  <c r="S1834" i="5"/>
  <c r="S1368" i="5"/>
  <c r="S693" i="5"/>
  <c r="S518" i="5"/>
  <c r="S199" i="5"/>
  <c r="S221" i="5"/>
  <c r="S314" i="5"/>
  <c r="S441" i="5"/>
  <c r="S503" i="5"/>
  <c r="S523" i="5"/>
  <c r="S566" i="5"/>
  <c r="S601" i="5"/>
  <c r="S619" i="5"/>
  <c r="S637" i="5"/>
  <c r="S678" i="5"/>
  <c r="S808" i="5"/>
  <c r="S1035" i="5"/>
  <c r="S1290" i="5"/>
  <c r="S1401" i="5"/>
  <c r="S1418" i="5"/>
  <c r="S1447" i="5"/>
  <c r="S1477" i="5"/>
  <c r="S1573" i="5"/>
  <c r="S205" i="5"/>
  <c r="S382" i="5"/>
  <c r="S409" i="5"/>
  <c r="S1440" i="5"/>
  <c r="S1469" i="5"/>
  <c r="S1535" i="5"/>
  <c r="S1567" i="5"/>
  <c r="S1631" i="5"/>
  <c r="S613" i="5"/>
  <c r="S281" i="5"/>
  <c r="S350" i="5"/>
  <c r="S375" i="5"/>
  <c r="S401" i="5"/>
  <c r="S429" i="5"/>
  <c r="S449" i="5"/>
  <c r="S469" i="5"/>
  <c r="S643" i="5"/>
  <c r="S701" i="5"/>
  <c r="S736" i="5"/>
  <c r="S1073" i="5"/>
  <c r="S1190" i="5"/>
  <c r="S1461" i="5"/>
  <c r="S1509" i="5"/>
  <c r="S1637" i="5"/>
  <c r="S135" i="5"/>
  <c r="S234" i="5"/>
  <c r="S307" i="5"/>
  <c r="S362" i="5"/>
  <c r="S417" i="5"/>
  <c r="S510" i="5"/>
  <c r="S672" i="5"/>
  <c r="S742" i="5"/>
  <c r="S775" i="5"/>
  <c r="S801" i="5"/>
  <c r="S835" i="5"/>
  <c r="S1009" i="5"/>
  <c r="S1067" i="5"/>
  <c r="S1105" i="5"/>
  <c r="S1599" i="5"/>
  <c r="S1650" i="5"/>
  <c r="S1695" i="5"/>
  <c r="S1809" i="5"/>
  <c r="S920" i="5"/>
  <c r="S971" i="5"/>
  <c r="S1003" i="5"/>
  <c r="S1218" i="5"/>
  <c r="S1485" i="5"/>
  <c r="S1866" i="5"/>
  <c r="S2449" i="5"/>
  <c r="S2441" i="5"/>
  <c r="S1010" i="5"/>
  <c r="S193" i="5"/>
  <c r="S206" i="5"/>
  <c r="S235" i="5"/>
  <c r="S248" i="5"/>
  <c r="S256" i="5"/>
  <c r="S295" i="5"/>
  <c r="S315" i="5"/>
  <c r="S323" i="5"/>
  <c r="S363" i="5"/>
  <c r="S368" i="5"/>
  <c r="S442" i="5"/>
  <c r="S491" i="5"/>
  <c r="S591" i="5"/>
  <c r="S667" i="5"/>
  <c r="S690" i="5"/>
  <c r="S809" i="5"/>
  <c r="S946" i="5"/>
  <c r="S997" i="5"/>
  <c r="S1042" i="5"/>
  <c r="S1055" i="5"/>
  <c r="S1090" i="5"/>
  <c r="S1162" i="5"/>
  <c r="S1248" i="5"/>
  <c r="S1314" i="5"/>
  <c r="S1326" i="5"/>
  <c r="S1361" i="5"/>
  <c r="S1462" i="5"/>
  <c r="S2170" i="5"/>
  <c r="S2239" i="5"/>
  <c r="S2425" i="5"/>
  <c r="S2377" i="5"/>
  <c r="S241" i="5"/>
  <c r="S2072" i="5"/>
  <c r="S2111" i="5"/>
  <c r="S2322" i="5"/>
  <c r="S2385" i="5"/>
  <c r="S2417" i="5"/>
  <c r="S2489" i="5"/>
  <c r="S2232" i="5"/>
  <c r="S2163" i="5"/>
  <c r="S313" i="5"/>
  <c r="S896" i="5"/>
  <c r="S1465" i="5"/>
  <c r="S1165" i="5"/>
  <c r="S792" i="5"/>
  <c r="S1293" i="5"/>
  <c r="S1229" i="5"/>
  <c r="S1398" i="5"/>
  <c r="S1275" i="5"/>
  <c r="S1215" i="5"/>
  <c r="S1000" i="5"/>
  <c r="S2029" i="5"/>
  <c r="S1589" i="5"/>
  <c r="S1153" i="5"/>
  <c r="S1519" i="5"/>
  <c r="S1422" i="5"/>
  <c r="S1064" i="5"/>
  <c r="S1450" i="5"/>
  <c r="S1328" i="5"/>
  <c r="S1208" i="5"/>
  <c r="S1647" i="5"/>
  <c r="S1352" i="5"/>
  <c r="S2448" i="5"/>
  <c r="S1246" i="5"/>
  <c r="S1210" i="5"/>
  <c r="S1611" i="5"/>
  <c r="S642" i="5"/>
  <c r="S2305" i="5"/>
  <c r="S929" i="5"/>
  <c r="S1768" i="5"/>
  <c r="S955" i="5"/>
  <c r="S689" i="5"/>
  <c r="S1643" i="5"/>
  <c r="S386" i="5"/>
  <c r="S2432" i="5"/>
  <c r="S304" i="5"/>
  <c r="S957" i="5"/>
  <c r="S1002" i="5"/>
  <c r="S1066" i="5"/>
  <c r="S1182" i="5"/>
  <c r="S1453" i="5"/>
  <c r="S1521" i="5"/>
  <c r="S1649" i="5"/>
  <c r="S1694" i="5"/>
  <c r="S1728" i="5"/>
  <c r="S1897" i="5"/>
  <c r="S2162" i="5"/>
  <c r="S2169" i="5"/>
  <c r="S2189" i="5"/>
  <c r="S2217" i="5"/>
  <c r="S2246" i="5"/>
  <c r="S2368" i="5"/>
  <c r="S2424" i="5"/>
  <c r="S529" i="5"/>
  <c r="S1585" i="5"/>
  <c r="S261" i="5"/>
  <c r="S387" i="5"/>
  <c r="S607" i="5"/>
  <c r="S416" i="5"/>
  <c r="S937" i="5"/>
  <c r="S274" i="5"/>
  <c r="S571" i="5"/>
  <c r="S1969" i="5"/>
  <c r="S807" i="5"/>
  <c r="S185" i="5"/>
  <c r="S475" i="5"/>
  <c r="S1515" i="5"/>
  <c r="S919" i="5"/>
  <c r="S753" i="5"/>
  <c r="S815" i="5"/>
  <c r="S558" i="5"/>
  <c r="S459" i="5"/>
  <c r="S506" i="5"/>
  <c r="S426" i="5"/>
  <c r="S987" i="5"/>
  <c r="S698" i="5"/>
  <c r="S318" i="5"/>
  <c r="S610" i="5"/>
  <c r="S1113" i="5"/>
  <c r="S310" i="5"/>
  <c r="S192" i="5"/>
  <c r="S247" i="5"/>
  <c r="S254" i="5"/>
  <c r="S374" i="5"/>
  <c r="S381" i="5"/>
  <c r="S448" i="5"/>
  <c r="S522" i="5"/>
  <c r="S618" i="5"/>
  <c r="S648" i="5"/>
  <c r="S695" i="5"/>
  <c r="S706" i="5"/>
  <c r="S712" i="5"/>
  <c r="S759" i="5"/>
  <c r="S2360" i="5"/>
  <c r="S2210" i="5"/>
  <c r="S2000" i="5"/>
  <c r="S1949" i="5"/>
  <c r="S1115" i="5"/>
  <c r="S2328" i="5"/>
  <c r="S2336" i="5"/>
  <c r="S2065" i="5"/>
  <c r="S2231" i="5"/>
  <c r="S2007" i="5"/>
  <c r="S1919" i="5"/>
  <c r="S1885" i="5"/>
  <c r="S2238" i="5"/>
  <c r="S2352" i="5"/>
  <c r="S2298" i="5"/>
  <c r="S2181" i="5"/>
  <c r="S2032" i="5"/>
  <c r="S1993" i="5"/>
  <c r="S1773" i="5"/>
  <c r="S1925" i="5"/>
  <c r="S1145" i="5"/>
  <c r="S2262" i="5"/>
  <c r="S1963" i="5"/>
  <c r="S2254" i="5"/>
  <c r="S2197" i="5"/>
  <c r="S2046" i="5"/>
  <c r="S1903" i="5"/>
  <c r="S1891" i="5"/>
  <c r="S1944" i="5"/>
  <c r="S1974" i="5"/>
  <c r="S322" i="5"/>
  <c r="S336" i="5"/>
  <c r="S577" i="5"/>
  <c r="S874" i="5"/>
  <c r="S893" i="5"/>
  <c r="S926" i="5"/>
  <c r="S945" i="5"/>
  <c r="S958" i="5"/>
  <c r="S1016" i="5"/>
  <c r="S1022" i="5"/>
  <c r="S1110" i="5"/>
  <c r="S1121" i="5"/>
  <c r="S1131" i="5"/>
  <c r="S1176" i="5"/>
  <c r="S1183" i="5"/>
  <c r="S1197" i="5"/>
  <c r="S1233" i="5"/>
  <c r="S1247" i="5"/>
  <c r="S1254" i="5"/>
  <c r="S1266" i="5"/>
  <c r="S1325" i="5"/>
  <c r="S1331" i="5"/>
  <c r="S1337" i="5"/>
  <c r="S1342" i="5"/>
  <c r="S1407" i="5"/>
  <c r="S1522" i="5"/>
  <c r="S1586" i="5"/>
  <c r="S1682" i="5"/>
  <c r="S1701" i="5"/>
  <c r="S1713" i="5"/>
  <c r="S1718" i="5"/>
  <c r="S1723" i="5"/>
  <c r="S1733" i="5"/>
  <c r="S1745" i="5"/>
  <c r="S1751" i="5"/>
  <c r="S1762" i="5"/>
  <c r="S1774" i="5"/>
  <c r="S1785" i="5"/>
  <c r="S1797" i="5"/>
  <c r="S1873" i="5"/>
  <c r="S1938" i="5"/>
  <c r="S1994" i="5"/>
  <c r="S2013" i="5"/>
  <c r="S2104" i="5"/>
  <c r="S2117" i="5"/>
  <c r="S2129" i="5"/>
  <c r="S2136" i="5"/>
  <c r="S2142" i="5"/>
  <c r="S2149" i="5"/>
  <c r="S2190" i="5"/>
  <c r="S2198" i="5"/>
  <c r="S2211" i="5"/>
  <c r="S2255" i="5"/>
  <c r="S2393" i="5"/>
  <c r="S2401" i="5"/>
  <c r="S2409" i="5"/>
  <c r="S2457" i="5"/>
  <c r="S2465" i="5"/>
  <c r="S2473" i="5"/>
  <c r="S2481" i="5"/>
  <c r="S1454" i="5"/>
  <c r="S1618" i="5"/>
  <c r="S1370" i="5"/>
  <c r="S1272" i="5"/>
  <c r="S1169" i="5"/>
  <c r="S938" i="5"/>
  <c r="S878" i="5"/>
  <c r="S936" i="5"/>
  <c r="S298" i="5"/>
  <c r="S559" i="5"/>
  <c r="S866" i="5"/>
  <c r="S872" i="5"/>
  <c r="S734" i="5"/>
  <c r="S819" i="5"/>
  <c r="S832" i="5"/>
  <c r="S903" i="5"/>
  <c r="S360" i="5"/>
  <c r="S1280" i="5"/>
  <c r="S1193" i="5"/>
  <c r="S1646" i="5"/>
  <c r="S1263" i="5"/>
  <c r="S1171" i="5"/>
  <c r="S526" i="5"/>
  <c r="S1158" i="5"/>
  <c r="S2099" i="5"/>
  <c r="S458" i="5"/>
  <c r="S1377" i="5"/>
  <c r="S2128" i="5"/>
  <c r="S1354" i="5"/>
  <c r="S1446" i="5"/>
  <c r="S2059" i="5"/>
  <c r="S2083" i="5"/>
  <c r="S2313" i="5"/>
  <c r="S2321" i="5"/>
  <c r="S1261" i="5"/>
  <c r="S1291" i="5"/>
  <c r="S282" i="5"/>
  <c r="S330" i="5"/>
  <c r="S344" i="5"/>
  <c r="S450" i="5"/>
  <c r="S625" i="5"/>
  <c r="S725" i="5"/>
  <c r="S743" i="5"/>
  <c r="S761" i="5"/>
  <c r="S769" i="5"/>
  <c r="S802" i="5"/>
  <c r="S816" i="5"/>
  <c r="S823" i="5"/>
  <c r="S829" i="5"/>
  <c r="S850" i="5"/>
  <c r="S856" i="5"/>
  <c r="S863" i="5"/>
  <c r="S888" i="5"/>
  <c r="S894" i="5"/>
  <c r="S900" i="5"/>
  <c r="S1029" i="5"/>
  <c r="S1074" i="5"/>
  <c r="S1146" i="5"/>
  <c r="S1177" i="5"/>
  <c r="S1219" i="5"/>
  <c r="S1241" i="5"/>
  <c r="S1255" i="5"/>
  <c r="S1267" i="5"/>
  <c r="S1273" i="5"/>
  <c r="S1279" i="5"/>
  <c r="S1303" i="5"/>
  <c r="S1349" i="5"/>
  <c r="S1366" i="5"/>
  <c r="S1371" i="5"/>
  <c r="S1419" i="5"/>
  <c r="S1426" i="5"/>
  <c r="S1455" i="5"/>
  <c r="S1470" i="5"/>
  <c r="S1478" i="5"/>
  <c r="S1502" i="5"/>
  <c r="S1523" i="5"/>
  <c r="S1542" i="5"/>
  <c r="S1555" i="5"/>
  <c r="S1574" i="5"/>
  <c r="S1587" i="5"/>
  <c r="S1593" i="5"/>
  <c r="S1619" i="5"/>
  <c r="S1638" i="5"/>
  <c r="S1914" i="5"/>
  <c r="S1970" i="5"/>
  <c r="S2002" i="5"/>
  <c r="S1566" i="5"/>
  <c r="S1191"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S1896" i="5"/>
  <c r="S1907" i="5"/>
  <c r="S1918" i="5"/>
  <c r="S1931" i="5"/>
  <c r="S1955" i="5"/>
  <c r="S1973" i="5"/>
  <c r="S1987" i="5"/>
  <c r="S1999" i="5"/>
  <c r="S2038" i="5"/>
  <c r="S2089" i="5"/>
  <c r="S2102" i="5"/>
  <c r="S2134" i="5"/>
  <c r="S2146" i="5"/>
  <c r="S2160" i="5"/>
  <c r="S2243" i="5"/>
  <c r="S2251" i="5"/>
  <c r="S2266" i="5"/>
  <c r="S2273" i="5"/>
  <c r="S2288" i="5"/>
  <c r="S2357" i="5"/>
  <c r="S2373" i="5"/>
  <c r="S2389" i="5"/>
  <c r="S2421" i="5"/>
  <c r="S774" i="5"/>
  <c r="S1079" i="5"/>
  <c r="S1094" i="5"/>
  <c r="S1161" i="5"/>
  <c r="S1168" i="5"/>
  <c r="S1175" i="5"/>
  <c r="S1189" i="5"/>
  <c r="S1203" i="5"/>
  <c r="S1225" i="5"/>
  <c r="S1239" i="5"/>
  <c r="S1253" i="5"/>
  <c r="S1277" i="5"/>
  <c r="S1307" i="5"/>
  <c r="S1313" i="5"/>
  <c r="S1319" i="5"/>
  <c r="S1336" i="5"/>
  <c r="S1341" i="5"/>
  <c r="S1360" i="5"/>
  <c r="S1400" i="5"/>
  <c r="S1406" i="5"/>
  <c r="S1411" i="5"/>
  <c r="S1424" i="5"/>
  <c r="S1528" i="5"/>
  <c r="S1534" i="5"/>
  <c r="S1560" i="5"/>
  <c r="S1592" i="5"/>
  <c r="S1624" i="5"/>
  <c r="S1630" i="5"/>
  <c r="S1656" i="5"/>
  <c r="S1662" i="5"/>
  <c r="S1688" i="5"/>
  <c r="S1707" i="5"/>
  <c r="S1717" i="5"/>
  <c r="S1722" i="5"/>
  <c r="S1738" i="5"/>
  <c r="S1750" i="5"/>
  <c r="S1761" i="5"/>
  <c r="S1803" i="5"/>
  <c r="S1815" i="5"/>
  <c r="S1825" i="5"/>
  <c r="S1831" i="5"/>
  <c r="S1843" i="5"/>
  <c r="S1849" i="5"/>
  <c r="S1855" i="5"/>
  <c r="S1879" i="5"/>
  <c r="S1902" i="5"/>
  <c r="S1912" i="5"/>
  <c r="S1943" i="5"/>
  <c r="S1992" i="5"/>
  <c r="S2064" i="5"/>
  <c r="S2082" i="5"/>
  <c r="S2096" i="5"/>
  <c r="S2127" i="5"/>
  <c r="S2153" i="5"/>
  <c r="S2166" i="5"/>
  <c r="S2173" i="5"/>
  <c r="S2186" i="5"/>
  <c r="S2259" i="5"/>
  <c r="S2310" i="5"/>
  <c r="S2318" i="5"/>
  <c r="S2349" i="5"/>
  <c r="S2365" i="5"/>
  <c r="S2381" i="5"/>
  <c r="S2429" i="5"/>
  <c r="S2445" i="5"/>
  <c r="S2071" i="5"/>
  <c r="S2333" i="5"/>
  <c r="S2058" i="5"/>
  <c r="S2437" i="5"/>
  <c r="S2477" i="5"/>
  <c r="S2325" i="5"/>
  <c r="S1937" i="5"/>
  <c r="S1301" i="5"/>
  <c r="S2453" i="5"/>
  <c r="S1890" i="5"/>
  <c r="S2207" i="5"/>
  <c r="S2179" i="5"/>
  <c r="S2194" i="5"/>
  <c r="S1962" i="5"/>
  <c r="S197" i="5"/>
  <c r="S226" i="5"/>
  <c r="S232" i="5"/>
  <c r="S239" i="5"/>
  <c r="S260" i="5"/>
  <c r="S267" i="5"/>
  <c r="S280" i="5"/>
  <c r="S299" i="5"/>
  <c r="S305" i="5"/>
  <c r="S312" i="5"/>
  <c r="S320" i="5"/>
  <c r="S334" i="5"/>
  <c r="S341" i="5"/>
  <c r="S355" i="5"/>
  <c r="S422" i="5"/>
  <c r="S447" i="5"/>
  <c r="S480" i="5"/>
  <c r="S534" i="5"/>
  <c r="S553" i="5"/>
  <c r="S570" i="5"/>
  <c r="S583" i="5"/>
  <c r="S606" i="5"/>
  <c r="S617" i="5"/>
  <c r="S641" i="5"/>
  <c r="S659" i="5"/>
  <c r="S671" i="5"/>
  <c r="S682" i="5"/>
  <c r="S717" i="5"/>
  <c r="S723" i="5"/>
  <c r="S729" i="5"/>
  <c r="S758" i="5"/>
  <c r="S766" i="5"/>
  <c r="S773" i="5"/>
  <c r="S786" i="5"/>
  <c r="S794" i="5"/>
  <c r="S800" i="5"/>
  <c r="S806" i="5"/>
  <c r="S814" i="5"/>
  <c r="S820" i="5"/>
  <c r="S833" i="5"/>
  <c r="S841" i="5"/>
  <c r="S853" i="5"/>
  <c r="S885" i="5"/>
  <c r="S898" i="5"/>
  <c r="S910" i="5"/>
  <c r="S918" i="5"/>
  <c r="S951" i="5"/>
  <c r="S969" i="5"/>
  <c r="S1033" i="5"/>
  <c r="S1046" i="5"/>
  <c r="S1072" i="5"/>
  <c r="S1078" i="5"/>
  <c r="S1195" i="5"/>
  <c r="S1231" i="5"/>
  <c r="S1238" i="5"/>
  <c r="S1245" i="5"/>
  <c r="S1259" i="5"/>
  <c r="S1265" i="5"/>
  <c r="S1271" i="5"/>
  <c r="S1282" i="5"/>
  <c r="S1289" i="5"/>
  <c r="S1295" i="5"/>
  <c r="S1312" i="5"/>
  <c r="S1347" i="5"/>
  <c r="S1374" i="5"/>
  <c r="S1394" i="5"/>
  <c r="S1410" i="5"/>
  <c r="S1416" i="5"/>
  <c r="S1475" i="5"/>
  <c r="S1483" i="5"/>
  <c r="S1499" i="5"/>
  <c r="S1514" i="5"/>
  <c r="S1533" i="5"/>
  <c r="S1546" i="5"/>
  <c r="S1559" i="5"/>
  <c r="S1565" i="5"/>
  <c r="S1578" i="5"/>
  <c r="S1610" i="5"/>
  <c r="S1623" i="5"/>
  <c r="S1642" i="5"/>
  <c r="S1661" i="5"/>
  <c r="S1674" i="5"/>
  <c r="S1687" i="5"/>
  <c r="S1706" i="5"/>
  <c r="S1744" i="5"/>
  <c r="S1749" i="5"/>
  <c r="S1755" i="5"/>
  <c r="S1767" i="5"/>
  <c r="S1779" i="5"/>
  <c r="S1790" i="5"/>
  <c r="S1802" i="5"/>
  <c r="S1808" i="5"/>
  <c r="S1814" i="5"/>
  <c r="S1819" i="5"/>
  <c r="S1830" i="5"/>
  <c r="S1842" i="5"/>
  <c r="S1848" i="5"/>
  <c r="S1854" i="5"/>
  <c r="S1865" i="5"/>
  <c r="S1871" i="5"/>
  <c r="S1878" i="5"/>
  <c r="S1884" i="5"/>
  <c r="S1895" i="5"/>
  <c r="S1901" i="5"/>
  <c r="S1906" i="5"/>
  <c r="S1917" i="5"/>
  <c r="S1930" i="5"/>
  <c r="S1942" i="5"/>
  <c r="S1954" i="5"/>
  <c r="S1961" i="5"/>
  <c r="S1968" i="5"/>
  <c r="S1979" i="5"/>
  <c r="S1986" i="5"/>
  <c r="S1998" i="5"/>
  <c r="S2005" i="5"/>
  <c r="S2057" i="5"/>
  <c r="S2070" i="5"/>
  <c r="S2030" i="5"/>
  <c r="S2081" i="5"/>
  <c r="S2095" i="5"/>
  <c r="S2101" i="5"/>
  <c r="S2113" i="5"/>
  <c r="S2120" i="5"/>
  <c r="S2126" i="5"/>
  <c r="S2133" i="5"/>
  <c r="S2139" i="5"/>
  <c r="S2145" i="5"/>
  <c r="S2152" i="5"/>
  <c r="S2159" i="5"/>
  <c r="S2178" i="5"/>
  <c r="S2193" i="5"/>
  <c r="S2200" i="5"/>
  <c r="S2206" i="5"/>
  <c r="S2214" i="5"/>
  <c r="S2220" i="5"/>
  <c r="S2234" i="5"/>
  <c r="S2250" i="5"/>
  <c r="S2258" i="5"/>
  <c r="S2265" i="5"/>
  <c r="S2272" i="5"/>
  <c r="S2280" i="5"/>
  <c r="S2294" i="5"/>
  <c r="S2185" i="5"/>
  <c r="S2468" i="5"/>
  <c r="S2287" i="5"/>
  <c r="S2302" i="5"/>
  <c r="S288" i="5"/>
  <c r="S328" i="5"/>
  <c r="S342" i="5"/>
  <c r="S361" i="5"/>
  <c r="S394" i="5"/>
  <c r="S435" i="5"/>
  <c r="S455" i="5"/>
  <c r="S481" i="5"/>
  <c r="S496" i="5"/>
  <c r="S502" i="5"/>
  <c r="S509" i="5"/>
  <c r="S515" i="5"/>
  <c r="S542" i="5"/>
  <c r="S554" i="5"/>
  <c r="S560" i="5"/>
  <c r="S565" i="5"/>
  <c r="S589" i="5"/>
  <c r="S655" i="5"/>
  <c r="S677" i="5"/>
  <c r="S747" i="5"/>
  <c r="S821" i="5"/>
  <c r="S861" i="5"/>
  <c r="S2290" i="5"/>
  <c r="S2202" i="5"/>
  <c r="S2097" i="5"/>
  <c r="S2110" i="5"/>
  <c r="S2141" i="5"/>
  <c r="S2161" i="5"/>
  <c r="S2245" i="5"/>
  <c r="S2261" i="5"/>
  <c r="S2275" i="5"/>
  <c r="S2283" i="5"/>
  <c r="S2320" i="5"/>
  <c r="S2327" i="5"/>
  <c r="S2335" i="5"/>
  <c r="S2351" i="5"/>
  <c r="S2359" i="5"/>
  <c r="S2367" i="5"/>
  <c r="S2375" i="5"/>
  <c r="S2399" i="5"/>
  <c r="S2407" i="5"/>
  <c r="S2415" i="5"/>
  <c r="S2431" i="5"/>
  <c r="S2447" i="5"/>
  <c r="S2479" i="5"/>
  <c r="S2487" i="5"/>
  <c r="S408" i="5"/>
  <c r="S2237" i="5"/>
  <c r="S2391" i="5"/>
  <c r="S2253" i="5"/>
  <c r="S262" i="5"/>
  <c r="S294" i="5"/>
  <c r="S423" i="5"/>
  <c r="S456" i="5"/>
  <c r="S462" i="5"/>
  <c r="S482" i="5"/>
  <c r="S490" i="5"/>
  <c r="S530" i="5"/>
  <c r="S549" i="5"/>
  <c r="S555" i="5"/>
  <c r="S584" i="5"/>
  <c r="S590" i="5"/>
  <c r="S843" i="5"/>
  <c r="S849" i="5"/>
  <c r="S881" i="5"/>
  <c r="S952" i="5"/>
  <c r="S977" i="5"/>
  <c r="S990" i="5"/>
  <c r="S1048" i="5"/>
  <c r="S1391" i="5"/>
  <c r="S1433" i="5"/>
  <c r="S1605" i="5"/>
  <c r="S1669" i="5"/>
  <c r="S1872" i="5"/>
  <c r="S1355" i="5"/>
  <c r="S438" i="5"/>
  <c r="S1018" i="5"/>
  <c r="S432" i="5"/>
  <c r="S609" i="5"/>
  <c r="S817" i="5"/>
  <c r="S923" i="5"/>
  <c r="S928" i="5"/>
  <c r="S941" i="5"/>
  <c r="S986" i="5"/>
  <c r="S1097" i="5"/>
  <c r="S1107" i="5"/>
  <c r="S1112" i="5"/>
  <c r="S1117" i="5"/>
  <c r="S1123" i="5"/>
  <c r="S1298" i="5"/>
  <c r="S1310" i="5"/>
  <c r="S1595" i="5"/>
  <c r="S1659" i="5"/>
  <c r="S1776" i="5"/>
  <c r="S1663" i="5"/>
  <c r="S536" i="5"/>
  <c r="S464" i="5"/>
  <c r="S1041" i="5"/>
  <c r="S532" i="5"/>
  <c r="S478" i="5"/>
  <c r="S1050" i="5"/>
  <c r="S709" i="5"/>
  <c r="S686" i="5"/>
  <c r="S365" i="5"/>
  <c r="S369" i="5"/>
  <c r="S639" i="5"/>
  <c r="S691" i="5"/>
  <c r="S697" i="5"/>
  <c r="S703" i="5"/>
  <c r="S714" i="5"/>
  <c r="S755" i="5"/>
  <c r="S762" i="5"/>
  <c r="S770" i="5"/>
  <c r="S810" i="5"/>
  <c r="S837" i="5"/>
  <c r="S869" i="5"/>
  <c r="S922" i="5"/>
  <c r="S992" i="5"/>
  <c r="S1017" i="5"/>
  <c r="S1030" i="5"/>
  <c r="S1056" i="5"/>
  <c r="S1096" i="5"/>
  <c r="S1106" i="5"/>
  <c r="S1122" i="5"/>
  <c r="S1142" i="5"/>
  <c r="S1152" i="5"/>
  <c r="S1185" i="5"/>
  <c r="S1192" i="5"/>
  <c r="S1199" i="5"/>
  <c r="S1227" i="5"/>
  <c r="S1234" i="5"/>
  <c r="S1249" i="5"/>
  <c r="S1256" i="5"/>
  <c r="S1309" i="5"/>
  <c r="S1315" i="5"/>
  <c r="S1321" i="5"/>
  <c r="S1327" i="5"/>
  <c r="S1350" i="5"/>
  <c r="S1387" i="5"/>
  <c r="S1392" i="5"/>
  <c r="S1402" i="5"/>
  <c r="S1408" i="5"/>
  <c r="S1427" i="5"/>
  <c r="S1479" i="5"/>
  <c r="S1503" i="5"/>
  <c r="S1543" i="5"/>
  <c r="S1581" i="5"/>
  <c r="S1607" i="5"/>
  <c r="S1613" i="5"/>
  <c r="S1620" i="5"/>
  <c r="S1684" i="5"/>
  <c r="S1703" i="5"/>
  <c r="S1719" i="5"/>
  <c r="S1734" i="5"/>
  <c r="S1752" i="5"/>
  <c r="S1763" i="5"/>
  <c r="S1769" i="5"/>
  <c r="S1775" i="5"/>
  <c r="S1786" i="5"/>
  <c r="S1792" i="5"/>
  <c r="S1798" i="5"/>
  <c r="S1827" i="5"/>
  <c r="S1837" i="5"/>
  <c r="S1850" i="5"/>
  <c r="S1867" i="5"/>
  <c r="S1874" i="5"/>
  <c r="S1920" i="5"/>
  <c r="S1926" i="5"/>
  <c r="S1950" i="5"/>
  <c r="S1964" i="5"/>
  <c r="S1975" i="5"/>
  <c r="S1981" i="5"/>
  <c r="S1988" i="5"/>
  <c r="S2001" i="5"/>
  <c r="S2008" i="5"/>
  <c r="S2026" i="5"/>
  <c r="S2033" i="5"/>
  <c r="S2040" i="5"/>
  <c r="S2047" i="5"/>
  <c r="S2053" i="5"/>
  <c r="S2060" i="5"/>
  <c r="S2066" i="5"/>
  <c r="S2077" i="5"/>
  <c r="S2091" i="5"/>
  <c r="S2103" i="5"/>
  <c r="S2109" i="5"/>
  <c r="S2115" i="5"/>
  <c r="S2121" i="5"/>
  <c r="S2154" i="5"/>
  <c r="S2174" i="5"/>
  <c r="S2187" i="5"/>
  <c r="S2201" i="5"/>
  <c r="S2216" i="5"/>
  <c r="S2296" i="5"/>
  <c r="S2304" i="5"/>
  <c r="S2311" i="5"/>
  <c r="S2422" i="5"/>
  <c r="S2430" i="5"/>
  <c r="S2438" i="5"/>
  <c r="S790" i="5"/>
  <c r="S1549" i="5"/>
  <c r="S1594" i="5"/>
  <c r="S1382" i="5"/>
  <c r="S940" i="5"/>
  <c r="S1491" i="5"/>
  <c r="S488" i="5"/>
  <c r="S474" i="5"/>
  <c r="S1405" i="5"/>
  <c r="S407" i="5"/>
  <c r="S1439" i="5"/>
  <c r="S400" i="5"/>
  <c r="S514" i="5"/>
  <c r="S246" i="5"/>
  <c r="S867" i="5"/>
  <c r="S228" i="5"/>
  <c r="S1507" i="5"/>
  <c r="S1369" i="5"/>
  <c r="S428" i="5"/>
  <c r="S1445" i="5"/>
  <c r="S635" i="5"/>
  <c r="S1389" i="5"/>
  <c r="S548" i="5"/>
  <c r="S735" i="5"/>
  <c r="S1875" i="5"/>
  <c r="S1881" i="5"/>
  <c r="S2230" i="5"/>
  <c r="S1846" i="5"/>
  <c r="S1852" i="5"/>
  <c r="S718" i="5"/>
  <c r="S787" i="5"/>
  <c r="S795" i="5"/>
  <c r="S983" i="5"/>
  <c r="S989" i="5"/>
  <c r="S996" i="5"/>
  <c r="S1028" i="5"/>
  <c r="S1047" i="5"/>
  <c r="S1060" i="5"/>
  <c r="S1089" i="5"/>
  <c r="S1130" i="5"/>
  <c r="S1140" i="5"/>
  <c r="S1150" i="5"/>
  <c r="S1330" i="5"/>
  <c r="S1385" i="5"/>
  <c r="S1395" i="5"/>
  <c r="S1417" i="5"/>
  <c r="S1547" i="5"/>
  <c r="S1617" i="5"/>
  <c r="S1675" i="5"/>
  <c r="S631" i="5"/>
  <c r="S666" i="5"/>
  <c r="S2119" i="5"/>
  <c r="S2151" i="5"/>
  <c r="S2171" i="5"/>
  <c r="S2183" i="5"/>
  <c r="S376" i="5"/>
  <c r="S389" i="5"/>
  <c r="S410" i="5"/>
  <c r="S418" i="5"/>
  <c r="S424" i="5"/>
  <c r="S524" i="5"/>
  <c r="S531" i="5"/>
  <c r="S544" i="5"/>
  <c r="S550" i="5"/>
  <c r="S556" i="5"/>
  <c r="S578" i="5"/>
  <c r="S620" i="5"/>
  <c r="S2037" i="5"/>
  <c r="S242" i="5"/>
  <c r="S264" i="5"/>
  <c r="S270" i="5"/>
  <c r="S276" i="5"/>
  <c r="S308" i="5"/>
  <c r="S324" i="5"/>
  <c r="S338" i="5"/>
  <c r="S741" i="5"/>
  <c r="S2411" i="5"/>
  <c r="S2419" i="5"/>
  <c r="S2459" i="5"/>
  <c r="S2467" i="5"/>
  <c r="S621" i="5"/>
  <c r="S2168" i="5"/>
  <c r="S2175" i="5"/>
  <c r="S2188" i="5"/>
  <c r="S2195" i="5"/>
  <c r="S2228" i="5"/>
  <c r="S2241" i="5"/>
  <c r="S2249" i="5"/>
  <c r="S2263" i="5"/>
  <c r="S2277" i="5"/>
  <c r="S2299" i="5"/>
  <c r="S2306" i="5"/>
  <c r="S2329" i="5"/>
  <c r="S2337" i="5"/>
  <c r="S2353" i="5"/>
  <c r="S2384" i="5"/>
  <c r="S2400" i="5"/>
  <c r="S2408" i="5"/>
  <c r="S2416" i="5"/>
  <c r="S2456" i="5"/>
  <c r="S2472" i="5"/>
  <c r="S2480" i="5"/>
  <c r="S2488" i="5"/>
  <c r="S2314" i="5"/>
  <c r="S1251" i="5"/>
  <c r="S1264" i="5"/>
  <c r="S1294" i="5"/>
  <c r="S1317" i="5"/>
  <c r="S1323" i="5"/>
  <c r="S1335" i="5"/>
  <c r="S1340" i="5"/>
  <c r="S1346" i="5"/>
  <c r="S1359" i="5"/>
  <c r="S1373" i="5"/>
  <c r="S1451" i="5"/>
  <c r="S1513" i="5"/>
  <c r="S1552" i="5"/>
  <c r="S1590" i="5"/>
  <c r="S1616" i="5"/>
  <c r="S1622" i="5"/>
  <c r="S1673" i="5"/>
  <c r="S1748" i="5"/>
  <c r="S1856" i="5"/>
  <c r="S2010" i="5"/>
  <c r="S904" i="5"/>
  <c r="S1001" i="5"/>
  <c r="S1008" i="5"/>
  <c r="S1014" i="5"/>
  <c r="S1059" i="5"/>
  <c r="S1065" i="5"/>
  <c r="S1088" i="5"/>
  <c r="S1093" i="5"/>
  <c r="S1104" i="5"/>
  <c r="S1114" i="5"/>
  <c r="S1149" i="5"/>
  <c r="S1154" i="5"/>
  <c r="S1160" i="5"/>
  <c r="S1167" i="5"/>
  <c r="S1217" i="5"/>
  <c r="S517" i="5"/>
  <c r="S834" i="5"/>
  <c r="S842" i="5"/>
  <c r="S848" i="5"/>
  <c r="S854" i="5"/>
  <c r="S880" i="5"/>
  <c r="S886" i="5"/>
  <c r="S892" i="5"/>
  <c r="S184" i="5"/>
  <c r="S190" i="5"/>
  <c r="S230" i="5"/>
  <c r="S236" i="5"/>
  <c r="S250" i="5"/>
  <c r="S390" i="5"/>
  <c r="S403" i="5"/>
  <c r="S443" i="5"/>
  <c r="S471" i="5"/>
  <c r="S492" i="5"/>
  <c r="S579" i="5"/>
  <c r="S603" i="5"/>
  <c r="S615" i="5"/>
  <c r="S644" i="5"/>
  <c r="S679" i="5"/>
  <c r="S696" i="5"/>
  <c r="S702" i="5"/>
  <c r="S713" i="5"/>
  <c r="S719" i="5"/>
  <c r="S730" i="5"/>
  <c r="S768" i="5"/>
  <c r="S781" i="5"/>
  <c r="S202" i="5"/>
  <c r="S183" i="5"/>
  <c r="S574" i="5"/>
  <c r="S580" i="5"/>
  <c r="S656" i="5"/>
  <c r="S661" i="5"/>
  <c r="S1163" i="5"/>
  <c r="S1297" i="5"/>
  <c r="S1365" i="5"/>
  <c r="S1658" i="5"/>
  <c r="S1887" i="5"/>
  <c r="S1892" i="5"/>
  <c r="S1898" i="5"/>
  <c r="S1904" i="5"/>
  <c r="S2260" i="5"/>
  <c r="S2267" i="5"/>
  <c r="S2282" i="5"/>
  <c r="S2289" i="5"/>
  <c r="S2428" i="5"/>
  <c r="S2436" i="5"/>
  <c r="S2444" i="5"/>
  <c r="S2452" i="5"/>
  <c r="S2460" i="5"/>
  <c r="S882" i="5"/>
  <c r="S585" i="5"/>
  <c r="S887" i="5"/>
  <c r="S899" i="5"/>
  <c r="S905" i="5"/>
  <c r="S911" i="5"/>
  <c r="S925" i="5"/>
  <c r="S964" i="5"/>
  <c r="S976" i="5"/>
  <c r="S1302" i="5"/>
  <c r="S2075" i="5"/>
  <c r="S2295" i="5"/>
  <c r="S2303" i="5"/>
  <c r="S216" i="5"/>
  <c r="S640" i="5"/>
  <c r="S2031" i="5"/>
  <c r="S2024" i="5"/>
  <c r="S2012" i="5"/>
  <c r="S636" i="5"/>
  <c r="S1120" i="5"/>
  <c r="S2414" i="5"/>
  <c r="S134" i="5"/>
  <c r="S825" i="5"/>
  <c r="S1095" i="5"/>
  <c r="S1493" i="5"/>
  <c r="S1501" i="5"/>
  <c r="S1635" i="5"/>
  <c r="S1832" i="5"/>
  <c r="S2203" i="5"/>
  <c r="S2247" i="5"/>
  <c r="S538" i="5"/>
  <c r="S788" i="5"/>
  <c r="S1202" i="5"/>
  <c r="S1471" i="5"/>
  <c r="S1760" i="5"/>
  <c r="S528" i="5"/>
  <c r="S1318" i="5"/>
  <c r="S1409" i="5"/>
  <c r="S1712" i="5"/>
  <c r="S2135" i="5"/>
  <c r="S379" i="5"/>
  <c r="S716" i="5"/>
  <c r="S733" i="5"/>
  <c r="S745" i="5"/>
  <c r="S751" i="5"/>
  <c r="S756" i="5"/>
  <c r="S764" i="5"/>
  <c r="S771" i="5"/>
  <c r="S776" i="5"/>
  <c r="S994" i="5"/>
  <c r="S1007" i="5"/>
  <c r="S1013" i="5"/>
  <c r="S1399" i="5"/>
  <c r="S2309" i="5"/>
  <c r="S2317" i="5"/>
  <c r="S1020" i="5"/>
  <c r="S1788" i="5"/>
  <c r="S2420" i="5"/>
  <c r="S2435" i="5"/>
  <c r="S2451" i="5"/>
  <c r="S803" i="5"/>
  <c r="S1541" i="5"/>
  <c r="S1800" i="5"/>
  <c r="S2045" i="5"/>
  <c r="S2063" i="5"/>
  <c r="S2405" i="5"/>
  <c r="S1826" i="5"/>
  <c r="S1810" i="5"/>
  <c r="S1782" i="5"/>
  <c r="S275" i="5"/>
  <c r="S873" i="5"/>
  <c r="S1367" i="5"/>
  <c r="S1529" i="5"/>
  <c r="S233" i="5"/>
  <c r="S2413" i="5"/>
  <c r="S2017" i="5"/>
  <c r="S914" i="5"/>
  <c r="S984" i="5"/>
  <c r="S1641" i="5"/>
  <c r="S749" i="5"/>
  <c r="S2397" i="5"/>
  <c r="S2086" i="5"/>
  <c r="S1947" i="5"/>
  <c r="S960" i="5"/>
  <c r="S972" i="5"/>
  <c r="S2361" i="5"/>
  <c r="S2074" i="5"/>
  <c r="S252" i="5"/>
  <c r="S2369" i="5"/>
  <c r="S646" i="5"/>
  <c r="S651" i="5"/>
  <c r="S684" i="5"/>
  <c r="S1338" i="5"/>
  <c r="S2025" i="5"/>
  <c r="S349" i="5"/>
  <c r="S670" i="5"/>
  <c r="S851" i="5"/>
  <c r="S1071" i="5"/>
  <c r="S1425" i="5"/>
  <c r="S740" i="5"/>
  <c r="S373" i="5"/>
  <c r="S1681" i="5"/>
  <c r="S569" i="5"/>
  <c r="S650" i="5"/>
  <c r="S724" i="5"/>
  <c r="S1375" i="5"/>
  <c r="S1583" i="5"/>
  <c r="S293" i="5"/>
  <c r="S331" i="5"/>
  <c r="S364" i="5"/>
  <c r="S660" i="5"/>
  <c r="S998" i="5"/>
  <c r="S1207" i="5"/>
  <c r="S238" i="5"/>
  <c r="S813" i="5"/>
  <c r="S595" i="5"/>
  <c r="S1019" i="5"/>
  <c r="S457" i="5"/>
  <c r="S1087" i="5"/>
  <c r="S707" i="5"/>
  <c r="S598" i="5"/>
  <c r="C24" i="3"/>
  <c r="B4" i="5"/>
  <c r="B4" i="4"/>
  <c r="S2484" i="5"/>
  <c r="S2476" i="5"/>
  <c r="S2412" i="5"/>
  <c r="S2404" i="5"/>
  <c r="S2396" i="5"/>
  <c r="S2388" i="5"/>
  <c r="S2380" i="5"/>
  <c r="S2372" i="5"/>
  <c r="S2364" i="5"/>
  <c r="S2356" i="5"/>
  <c r="S2348" i="5"/>
  <c r="S2340" i="5"/>
  <c r="S2332" i="5"/>
  <c r="S2196" i="5"/>
  <c r="S2172" i="5"/>
  <c r="S2140" i="5"/>
  <c r="S2116" i="5"/>
  <c r="S2108" i="5"/>
  <c r="S2076" i="5"/>
  <c r="S2052" i="5"/>
  <c r="S1980" i="5"/>
  <c r="S1948" i="5"/>
  <c r="S1924" i="5"/>
  <c r="S1908" i="5"/>
  <c r="S1868" i="5"/>
  <c r="S1796" i="5"/>
  <c r="S1732" i="5"/>
  <c r="S1724" i="5"/>
  <c r="S1668" i="5"/>
  <c r="S1652" i="5"/>
  <c r="S1636" i="5"/>
  <c r="S1612" i="5"/>
  <c r="S1604" i="5"/>
  <c r="S1588" i="5"/>
  <c r="S1572" i="5"/>
  <c r="S1540" i="5"/>
  <c r="S1524" i="5"/>
  <c r="S1516" i="5"/>
  <c r="S1500" i="5"/>
  <c r="S1476" i="5"/>
  <c r="S1452" i="5"/>
  <c r="S1420" i="5"/>
  <c r="S1364" i="5"/>
  <c r="S1348" i="5"/>
  <c r="S1332" i="5"/>
  <c r="S1324" i="5"/>
  <c r="S1300" i="5"/>
  <c r="S1276" i="5"/>
  <c r="S1260" i="5"/>
  <c r="S1252" i="5"/>
  <c r="S1220" i="5"/>
  <c r="S1196" i="5"/>
  <c r="S1132" i="5"/>
  <c r="S1084" i="5"/>
  <c r="S1076" i="5"/>
  <c r="S1068" i="5"/>
  <c r="S1012" i="5"/>
  <c r="S1004" i="5"/>
  <c r="S908" i="5"/>
  <c r="S844" i="5"/>
  <c r="S828" i="5"/>
  <c r="S780" i="5"/>
  <c r="S708" i="5"/>
  <c r="S700" i="5"/>
  <c r="S692" i="5"/>
  <c r="S676" i="5"/>
  <c r="S612" i="5"/>
  <c r="S604" i="5"/>
  <c r="S596" i="5"/>
  <c r="S572" i="5"/>
  <c r="S564" i="5"/>
  <c r="S508" i="5"/>
  <c r="S476" i="5"/>
  <c r="S468" i="5"/>
  <c r="S460" i="5"/>
  <c r="S452" i="5"/>
  <c r="S436" i="5"/>
  <c r="S380" i="5"/>
  <c r="S356" i="5"/>
  <c r="S300" i="5"/>
  <c r="S292" i="5"/>
  <c r="S268" i="5"/>
  <c r="S220" i="5"/>
  <c r="S148"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76" i="5"/>
  <c r="S2268" i="5"/>
  <c r="S2204" i="5"/>
  <c r="S2156" i="5"/>
  <c r="S2084" i="5"/>
  <c r="S1956" i="5"/>
  <c r="S1932" i="5"/>
  <c r="S1844" i="5"/>
  <c r="S1836" i="5"/>
  <c r="S1820" i="5"/>
  <c r="S1772" i="5"/>
  <c r="S1756" i="5"/>
  <c r="S1708" i="5"/>
  <c r="S1700" i="5"/>
  <c r="S1676" i="5"/>
  <c r="S1628" i="5"/>
  <c r="S1580" i="5"/>
  <c r="S1564" i="5"/>
  <c r="S1548" i="5"/>
  <c r="S1532" i="5"/>
  <c r="S1492" i="5"/>
  <c r="S1484" i="5"/>
  <c r="S1468" i="5"/>
  <c r="S1460" i="5"/>
  <c r="S1396" i="5"/>
  <c r="S1380" i="5"/>
  <c r="S1356" i="5"/>
  <c r="S1316" i="5"/>
  <c r="S1308" i="5"/>
  <c r="S1236" i="5"/>
  <c r="S1204" i="5"/>
  <c r="S1156" i="5"/>
  <c r="S1148" i="5"/>
  <c r="S1116" i="5"/>
  <c r="S1108" i="5"/>
  <c r="S1092" i="5"/>
  <c r="S1052" i="5"/>
  <c r="S1036" i="5"/>
  <c r="S932" i="5"/>
  <c r="S924" i="5"/>
  <c r="S884" i="5"/>
  <c r="S868" i="5"/>
  <c r="S852" i="5"/>
  <c r="S812" i="5"/>
  <c r="S804" i="5"/>
  <c r="S796" i="5"/>
  <c r="S628" i="5"/>
  <c r="S652" i="5"/>
  <c r="S372" i="5"/>
  <c r="S340" i="5"/>
  <c r="S196"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324" i="5"/>
  <c r="S2316" i="5"/>
  <c r="S2308" i="5"/>
  <c r="S2300" i="5"/>
  <c r="S2292" i="5"/>
  <c r="S2252" i="5"/>
  <c r="S2244" i="5"/>
  <c r="S2212" i="5"/>
  <c r="S2180" i="5"/>
  <c r="S2164" i="5"/>
  <c r="S2132" i="5"/>
  <c r="S2124" i="5"/>
  <c r="S2068" i="5"/>
  <c r="S2044" i="5"/>
  <c r="S2036" i="5"/>
  <c r="S2028" i="5"/>
  <c r="S2020" i="5"/>
  <c r="S2004" i="5"/>
  <c r="S1916" i="5"/>
  <c r="S1900" i="5"/>
  <c r="S1876" i="5"/>
  <c r="S1812" i="5"/>
  <c r="S1764" i="5"/>
  <c r="S1740" i="5"/>
  <c r="S1716" i="5"/>
  <c r="S1556" i="5"/>
  <c r="S1436" i="5"/>
  <c r="S1428" i="5"/>
  <c r="S1404" i="5"/>
  <c r="S1268" i="5"/>
  <c r="S1228" i="5"/>
  <c r="S1044" i="5"/>
  <c r="S980" i="5"/>
  <c r="S876" i="5"/>
  <c r="S772" i="5"/>
  <c r="S732" i="5"/>
  <c r="S444" i="5"/>
  <c r="S420" i="5"/>
  <c r="S404" i="5"/>
  <c r="S396" i="5"/>
  <c r="S332" i="5"/>
  <c r="S316" i="5"/>
  <c r="S284" i="5"/>
  <c r="S188" i="5"/>
  <c r="S2100" i="5"/>
  <c r="S1972" i="5"/>
  <c r="S1412" i="5"/>
  <c r="S1388" i="5"/>
  <c r="S956" i="5"/>
  <c r="S916" i="5"/>
  <c r="S1164" i="5"/>
  <c r="S204" i="5"/>
  <c r="S1804" i="5"/>
  <c r="S1172" i="5"/>
  <c r="S1180" i="5"/>
  <c r="S988" i="5"/>
  <c r="S1292" i="5"/>
  <c r="S1660" i="5"/>
  <c r="S1596" i="5"/>
  <c r="S1940" i="5"/>
  <c r="S1860" i="5"/>
  <c r="S1124" i="5"/>
  <c r="S2236" i="5"/>
  <c r="S1996" i="5"/>
  <c r="S2315" i="5"/>
  <c r="S45" i="4"/>
  <c r="S44" i="4"/>
  <c r="T45" i="4"/>
  <c r="S46" i="4"/>
  <c r="T46" i="4" s="1"/>
  <c r="S47" i="4"/>
  <c r="S49" i="4"/>
  <c r="S48" i="4"/>
  <c r="S50" i="4"/>
  <c r="S51" i="4"/>
  <c r="T51" i="4" s="1"/>
  <c r="U51" i="4" s="1"/>
  <c r="V46" i="5"/>
  <c r="F46" i="5" s="1"/>
  <c r="AB46" i="5"/>
  <c r="V47" i="5"/>
  <c r="AB47" i="5"/>
  <c r="V49" i="5"/>
  <c r="AB49" i="5"/>
  <c r="V58" i="5"/>
  <c r="AB58" i="5"/>
  <c r="AD59" i="5"/>
  <c r="AB59" i="5"/>
  <c r="V63" i="5"/>
  <c r="AB63" i="5"/>
  <c r="AD67" i="5"/>
  <c r="AB67" i="5"/>
  <c r="V70" i="5"/>
  <c r="AB70" i="5"/>
  <c r="V74" i="5"/>
  <c r="AB74" i="5"/>
  <c r="V75" i="5"/>
  <c r="AB75" i="5"/>
  <c r="V76" i="5"/>
  <c r="AB76" i="5"/>
  <c r="V77" i="5"/>
  <c r="AB77" i="5"/>
  <c r="V78" i="5"/>
  <c r="AB78" i="5"/>
  <c r="V79" i="5"/>
  <c r="AB79" i="5"/>
  <c r="V83" i="5"/>
  <c r="AB83" i="5"/>
  <c r="V91" i="5"/>
  <c r="AB91" i="5"/>
  <c r="V94" i="5"/>
  <c r="AB94" i="5"/>
  <c r="V120" i="5"/>
  <c r="AB120" i="5"/>
  <c r="V138" i="5"/>
  <c r="AB138" i="5"/>
  <c r="V139" i="5"/>
  <c r="AB139" i="5"/>
  <c r="AD146" i="5"/>
  <c r="AB146" i="5"/>
  <c r="V159" i="5"/>
  <c r="AB159" i="5"/>
  <c r="AD162" i="5"/>
  <c r="AB162" i="5"/>
  <c r="AD170" i="5"/>
  <c r="AB170" i="5"/>
  <c r="V171" i="5"/>
  <c r="H171" i="5" s="1"/>
  <c r="AB171" i="5"/>
  <c r="V172" i="5"/>
  <c r="AB172" i="5"/>
  <c r="V173" i="5"/>
  <c r="AB173" i="5"/>
  <c r="V174" i="5"/>
  <c r="AB174" i="5"/>
  <c r="V180" i="5"/>
  <c r="H180" i="5" s="1"/>
  <c r="AB180" i="5"/>
  <c r="V188" i="5"/>
  <c r="AB188" i="5"/>
  <c r="V191" i="5"/>
  <c r="AB191" i="5"/>
  <c r="AD194" i="5"/>
  <c r="AB194" i="5"/>
  <c r="V202" i="5"/>
  <c r="AB202" i="5"/>
  <c r="AD207" i="5"/>
  <c r="AB207" i="5"/>
  <c r="T47" i="4"/>
  <c r="AC742" i="5"/>
  <c r="AC743" i="5"/>
  <c r="AC744" i="5"/>
  <c r="AC745" i="5"/>
  <c r="AC746" i="5"/>
  <c r="AC747" i="5"/>
  <c r="AC748"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V45" i="5"/>
  <c r="AD45" i="5"/>
  <c r="V48" i="5"/>
  <c r="I48" i="5" s="1"/>
  <c r="AD48" i="5"/>
  <c r="V50" i="5"/>
  <c r="AD50" i="5"/>
  <c r="V52" i="5"/>
  <c r="I52" i="5" s="1"/>
  <c r="AD52" i="5"/>
  <c r="V53" i="5"/>
  <c r="G53" i="5" s="1"/>
  <c r="AD53" i="5"/>
  <c r="V54" i="5"/>
  <c r="AD54" i="5"/>
  <c r="V55" i="5"/>
  <c r="AD55" i="5"/>
  <c r="V56" i="5"/>
  <c r="R56" i="5" s="1"/>
  <c r="AD56" i="5"/>
  <c r="V57" i="5"/>
  <c r="J57" i="5" s="1"/>
  <c r="AD57" i="5"/>
  <c r="V60" i="5"/>
  <c r="G60" i="5" s="1"/>
  <c r="AD60" i="5"/>
  <c r="V61" i="5"/>
  <c r="AD61" i="5"/>
  <c r="V62" i="5"/>
  <c r="AD62" i="5"/>
  <c r="V64" i="5"/>
  <c r="AD64" i="5"/>
  <c r="V65" i="5"/>
  <c r="H65" i="5" s="1"/>
  <c r="AD65" i="5"/>
  <c r="V66" i="5"/>
  <c r="AD66" i="5"/>
  <c r="V68" i="5"/>
  <c r="H68" i="5" s="1"/>
  <c r="AD68" i="5"/>
  <c r="V69" i="5"/>
  <c r="AD69" i="5"/>
  <c r="V71" i="5"/>
  <c r="R71" i="5" s="1"/>
  <c r="AD71" i="5"/>
  <c r="V72" i="5"/>
  <c r="AD72" i="5"/>
  <c r="V73" i="5"/>
  <c r="AD73" i="5"/>
  <c r="V80" i="5"/>
  <c r="I80" i="5" s="1"/>
  <c r="AD80" i="5"/>
  <c r="V81" i="5"/>
  <c r="AD81" i="5"/>
  <c r="V82" i="5"/>
  <c r="AD82" i="5"/>
  <c r="V84" i="5"/>
  <c r="AD84" i="5"/>
  <c r="V85" i="5"/>
  <c r="R85" i="5" s="1"/>
  <c r="AD85" i="5"/>
  <c r="V86" i="5"/>
  <c r="AD86" i="5"/>
  <c r="V87" i="5"/>
  <c r="AD87" i="5"/>
  <c r="V88" i="5"/>
  <c r="AD88" i="5"/>
  <c r="V89" i="5"/>
  <c r="AD89" i="5"/>
  <c r="V90" i="5"/>
  <c r="G90" i="5" s="1"/>
  <c r="AD90" i="5"/>
  <c r="V92" i="5"/>
  <c r="AD92" i="5"/>
  <c r="V93" i="5"/>
  <c r="I93" i="5" s="1"/>
  <c r="AD93" i="5"/>
  <c r="V95" i="5"/>
  <c r="AD95" i="5"/>
  <c r="V96" i="5"/>
  <c r="R96" i="5" s="1"/>
  <c r="AD96" i="5"/>
  <c r="V97" i="5"/>
  <c r="AD97" i="5"/>
  <c r="V98" i="5"/>
  <c r="AD98" i="5"/>
  <c r="V99" i="5"/>
  <c r="AD99" i="5"/>
  <c r="V100" i="5"/>
  <c r="G100" i="5" s="1"/>
  <c r="AD100" i="5"/>
  <c r="V101" i="5"/>
  <c r="AD101" i="5"/>
  <c r="V102" i="5"/>
  <c r="AD102" i="5"/>
  <c r="V103" i="5"/>
  <c r="AD103" i="5"/>
  <c r="V104" i="5"/>
  <c r="R104" i="5" s="1"/>
  <c r="AD104" i="5"/>
  <c r="V105" i="5"/>
  <c r="AD105" i="5"/>
  <c r="V106" i="5"/>
  <c r="AD106" i="5"/>
  <c r="V107" i="5"/>
  <c r="AD107" i="5"/>
  <c r="V108" i="5"/>
  <c r="R108" i="5" s="1"/>
  <c r="AD108" i="5"/>
  <c r="V109" i="5"/>
  <c r="AD109" i="5"/>
  <c r="V110" i="5"/>
  <c r="J110" i="5" s="1"/>
  <c r="AD110" i="5"/>
  <c r="V111" i="5"/>
  <c r="R111" i="5" s="1"/>
  <c r="AD111" i="5"/>
  <c r="V112" i="5"/>
  <c r="G112" i="5" s="1"/>
  <c r="AD112" i="5"/>
  <c r="V113" i="5"/>
  <c r="AD113" i="5"/>
  <c r="V114" i="5"/>
  <c r="AD114" i="5"/>
  <c r="V115" i="5"/>
  <c r="G115" i="5" s="1"/>
  <c r="AD115" i="5"/>
  <c r="V116" i="5"/>
  <c r="I116" i="5" s="1"/>
  <c r="AD116" i="5"/>
  <c r="V117" i="5"/>
  <c r="AD117" i="5"/>
  <c r="V118" i="5"/>
  <c r="AD118" i="5"/>
  <c r="V119" i="5"/>
  <c r="AD119" i="5"/>
  <c r="V121" i="5"/>
  <c r="G121" i="5" s="1"/>
  <c r="AD121" i="5"/>
  <c r="V122" i="5"/>
  <c r="AD122" i="5"/>
  <c r="V123" i="5"/>
  <c r="AD123" i="5"/>
  <c r="V124" i="5"/>
  <c r="AD124" i="5"/>
  <c r="V125" i="5"/>
  <c r="AD125" i="5"/>
  <c r="V126" i="5"/>
  <c r="AD126" i="5"/>
  <c r="V127" i="5"/>
  <c r="R127" i="5" s="1"/>
  <c r="AD127" i="5"/>
  <c r="V128" i="5"/>
  <c r="J128" i="5" s="1"/>
  <c r="AD128" i="5"/>
  <c r="V129" i="5"/>
  <c r="J129" i="5" s="1"/>
  <c r="AD129" i="5"/>
  <c r="V131" i="5"/>
  <c r="AD131" i="5"/>
  <c r="V132" i="5"/>
  <c r="AD132" i="5"/>
  <c r="V133" i="5"/>
  <c r="AD133" i="5"/>
  <c r="V134" i="5"/>
  <c r="R134" i="5" s="1"/>
  <c r="AD134" i="5"/>
  <c r="V135" i="5"/>
  <c r="AD135" i="5"/>
  <c r="V136" i="5"/>
  <c r="I136" i="5" s="1"/>
  <c r="AD136" i="5"/>
  <c r="V137" i="5"/>
  <c r="AD137" i="5"/>
  <c r="V140" i="5"/>
  <c r="H140" i="5" s="1"/>
  <c r="AD140" i="5"/>
  <c r="V141" i="5"/>
  <c r="AD141" i="5"/>
  <c r="V142" i="5"/>
  <c r="AD142" i="5"/>
  <c r="V143" i="5"/>
  <c r="AD143" i="5"/>
  <c r="V144" i="5"/>
  <c r="G144" i="5" s="1"/>
  <c r="AD144" i="5"/>
  <c r="V145" i="5"/>
  <c r="AD145" i="5"/>
  <c r="V147" i="5"/>
  <c r="AD147" i="5"/>
  <c r="V148" i="5"/>
  <c r="R148" i="5" s="1"/>
  <c r="AD148" i="5"/>
  <c r="V149" i="5"/>
  <c r="AD149" i="5"/>
  <c r="V150" i="5"/>
  <c r="AD150" i="5"/>
  <c r="V151" i="5"/>
  <c r="AD151" i="5"/>
  <c r="V152" i="5"/>
  <c r="J152" i="5" s="1"/>
  <c r="AD152" i="5"/>
  <c r="V153" i="5"/>
  <c r="H153" i="5" s="1"/>
  <c r="AD153" i="5"/>
  <c r="V154" i="5"/>
  <c r="AD154" i="5"/>
  <c r="V155" i="5"/>
  <c r="AD155" i="5"/>
  <c r="V156" i="5"/>
  <c r="AD156" i="5"/>
  <c r="V157" i="5"/>
  <c r="I157" i="5" s="1"/>
  <c r="AD157" i="5"/>
  <c r="V158" i="5"/>
  <c r="AD158" i="5"/>
  <c r="V160" i="5"/>
  <c r="J160" i="5" s="1"/>
  <c r="AD160" i="5"/>
  <c r="V161" i="5"/>
  <c r="H161" i="5" s="1"/>
  <c r="AD161" i="5"/>
  <c r="V163" i="5"/>
  <c r="I163" i="5" s="1"/>
  <c r="AD163" i="5"/>
  <c r="V164" i="5"/>
  <c r="AD164" i="5"/>
  <c r="V165" i="5"/>
  <c r="J165" i="5" s="1"/>
  <c r="AD165" i="5"/>
  <c r="V166" i="5"/>
  <c r="H166" i="5" s="1"/>
  <c r="AD166" i="5"/>
  <c r="V167" i="5"/>
  <c r="R167" i="5" s="1"/>
  <c r="AD167" i="5"/>
  <c r="V168" i="5"/>
  <c r="AD168" i="5"/>
  <c r="V169" i="5"/>
  <c r="AD169" i="5"/>
  <c r="V175" i="5"/>
  <c r="AD175" i="5"/>
  <c r="V176" i="5"/>
  <c r="E176" i="5" s="1"/>
  <c r="X176" i="5" s="1"/>
  <c r="AD176" i="5"/>
  <c r="V177" i="5"/>
  <c r="AD177" i="5"/>
  <c r="V178" i="5"/>
  <c r="AD178" i="5"/>
  <c r="V179" i="5"/>
  <c r="H179" i="5" s="1"/>
  <c r="AD179" i="5"/>
  <c r="V181" i="5"/>
  <c r="AD181" i="5"/>
  <c r="V182" i="5"/>
  <c r="AD182" i="5"/>
  <c r="V183" i="5"/>
  <c r="F183" i="5" s="1"/>
  <c r="AD183" i="5"/>
  <c r="V184" i="5"/>
  <c r="I184" i="5" s="1"/>
  <c r="AD184" i="5"/>
  <c r="V185" i="5"/>
  <c r="AD185" i="5"/>
  <c r="V186" i="5"/>
  <c r="AD186" i="5"/>
  <c r="V187" i="5"/>
  <c r="J187" i="5" s="1"/>
  <c r="AD187" i="5"/>
  <c r="V189" i="5"/>
  <c r="G189" i="5" s="1"/>
  <c r="AD189" i="5"/>
  <c r="V190" i="5"/>
  <c r="H190" i="5" s="1"/>
  <c r="AD190" i="5"/>
  <c r="V192" i="5"/>
  <c r="AD192" i="5"/>
  <c r="V193" i="5"/>
  <c r="H193" i="5" s="1"/>
  <c r="AD193" i="5"/>
  <c r="V195" i="5"/>
  <c r="AD195" i="5"/>
  <c r="V196" i="5"/>
  <c r="AD196" i="5"/>
  <c r="V197" i="5"/>
  <c r="AD197" i="5"/>
  <c r="V198" i="5"/>
  <c r="G198" i="5" s="1"/>
  <c r="AD198" i="5"/>
  <c r="V199" i="5"/>
  <c r="R199" i="5" s="1"/>
  <c r="AD199" i="5"/>
  <c r="V200" i="5"/>
  <c r="AD200" i="5"/>
  <c r="V201" i="5"/>
  <c r="AD201" i="5"/>
  <c r="V203" i="5"/>
  <c r="AD203" i="5"/>
  <c r="V204" i="5"/>
  <c r="AD204" i="5"/>
  <c r="V205" i="5"/>
  <c r="G205" i="5" s="1"/>
  <c r="AD205" i="5"/>
  <c r="V206" i="5"/>
  <c r="AD206" i="5"/>
  <c r="V208" i="5"/>
  <c r="F208" i="5" s="1"/>
  <c r="AD208" i="5"/>
  <c r="V209" i="5"/>
  <c r="F209" i="5" s="1"/>
  <c r="AD209" i="5"/>
  <c r="V211" i="5"/>
  <c r="AD211" i="5"/>
  <c r="V212" i="5"/>
  <c r="AD212" i="5"/>
  <c r="V213" i="5"/>
  <c r="R213" i="5" s="1"/>
  <c r="AD213" i="5"/>
  <c r="V214" i="5"/>
  <c r="AD214" i="5"/>
  <c r="V216" i="5"/>
  <c r="F216" i="5" s="1"/>
  <c r="AD216" i="5"/>
  <c r="V217" i="5"/>
  <c r="AD217" i="5"/>
  <c r="V218" i="5"/>
  <c r="G218" i="5" s="1"/>
  <c r="AD218" i="5"/>
  <c r="V219" i="5"/>
  <c r="AD219" i="5"/>
  <c r="V220" i="5"/>
  <c r="H220" i="5" s="1"/>
  <c r="AD220" i="5"/>
  <c r="V221" i="5"/>
  <c r="AD221" i="5"/>
  <c r="V222" i="5"/>
  <c r="R222" i="5" s="1"/>
  <c r="AD222" i="5"/>
  <c r="V223" i="5"/>
  <c r="AD223" i="5"/>
  <c r="V225" i="5"/>
  <c r="AD225" i="5"/>
  <c r="V227" i="5"/>
  <c r="AD227" i="5"/>
  <c r="V228" i="5"/>
  <c r="AD228" i="5"/>
  <c r="V229" i="5"/>
  <c r="AD229" i="5"/>
  <c r="V230" i="5"/>
  <c r="H230" i="5" s="1"/>
  <c r="AD230" i="5"/>
  <c r="V231" i="5"/>
  <c r="AD231" i="5"/>
  <c r="V232" i="5"/>
  <c r="AD232" i="5"/>
  <c r="V233" i="5"/>
  <c r="H233" i="5" s="1"/>
  <c r="AD233" i="5"/>
  <c r="V234" i="5"/>
  <c r="AD234" i="5"/>
  <c r="V236" i="5"/>
  <c r="AD236" i="5"/>
  <c r="V237" i="5"/>
  <c r="H237" i="5" s="1"/>
  <c r="AD237" i="5"/>
  <c r="V238" i="5"/>
  <c r="R238" i="5" s="1"/>
  <c r="AD238" i="5"/>
  <c r="V239" i="5"/>
  <c r="J239" i="5" s="1"/>
  <c r="AD239" i="5"/>
  <c r="V240" i="5"/>
  <c r="AD240" i="5"/>
  <c r="V242" i="5"/>
  <c r="H242" i="5" s="1"/>
  <c r="AD242" i="5"/>
  <c r="V243" i="5"/>
  <c r="R243" i="5" s="1"/>
  <c r="AD243" i="5"/>
  <c r="V245" i="5"/>
  <c r="J245" i="5" s="1"/>
  <c r="AD245" i="5"/>
  <c r="V246" i="5"/>
  <c r="AD246" i="5"/>
  <c r="V248" i="5"/>
  <c r="I248" i="5" s="1"/>
  <c r="AD248" i="5"/>
  <c r="V249" i="5"/>
  <c r="H249" i="5" s="1"/>
  <c r="AD249" i="5"/>
  <c r="V251" i="5"/>
  <c r="G251" i="5" s="1"/>
  <c r="AD251" i="5"/>
  <c r="V252" i="5"/>
  <c r="AD252" i="5"/>
  <c r="V253" i="5"/>
  <c r="E253" i="5" s="1"/>
  <c r="X253" i="5" s="1"/>
  <c r="AD253" i="5"/>
  <c r="V254" i="5"/>
  <c r="I254" i="5" s="1"/>
  <c r="AD254" i="5"/>
  <c r="V255" i="5"/>
  <c r="AD255" i="5"/>
  <c r="V256" i="5"/>
  <c r="AD256" i="5"/>
  <c r="V257" i="5"/>
  <c r="F257" i="5" s="1"/>
  <c r="AD257" i="5"/>
  <c r="V259" i="5"/>
  <c r="AD259" i="5"/>
  <c r="V260" i="5"/>
  <c r="AD260" i="5"/>
  <c r="V261" i="5"/>
  <c r="AD261" i="5"/>
  <c r="V262" i="5"/>
  <c r="I262" i="5" s="1"/>
  <c r="AD262" i="5"/>
  <c r="V263" i="5"/>
  <c r="E263" i="5" s="1"/>
  <c r="X263" i="5" s="1"/>
  <c r="AD263" i="5"/>
  <c r="V264" i="5"/>
  <c r="AD264" i="5"/>
  <c r="V265" i="5"/>
  <c r="AD265" i="5"/>
  <c r="V267" i="5"/>
  <c r="F267" i="5" s="1"/>
  <c r="AD267" i="5"/>
  <c r="V268" i="5"/>
  <c r="R268" i="5" s="1"/>
  <c r="AD268" i="5"/>
  <c r="V271" i="5"/>
  <c r="G271" i="5" s="1"/>
  <c r="AD271" i="5"/>
  <c r="V272" i="5"/>
  <c r="AD272" i="5"/>
  <c r="V273" i="5"/>
  <c r="I273" i="5" s="1"/>
  <c r="AD273" i="5"/>
  <c r="V274" i="5"/>
  <c r="AD274" i="5"/>
  <c r="V275" i="5"/>
  <c r="AD275" i="5"/>
  <c r="V276" i="5"/>
  <c r="AD276" i="5"/>
  <c r="V277" i="5"/>
  <c r="AD277" i="5"/>
  <c r="V278" i="5"/>
  <c r="AD278" i="5"/>
  <c r="V282" i="5"/>
  <c r="R282" i="5" s="1"/>
  <c r="AD282" i="5"/>
  <c r="V283" i="5"/>
  <c r="AD283" i="5"/>
  <c r="V284" i="5"/>
  <c r="AD284" i="5"/>
  <c r="V285" i="5"/>
  <c r="AD285" i="5"/>
  <c r="V286" i="5"/>
  <c r="G286" i="5" s="1"/>
  <c r="AD286" i="5"/>
  <c r="V287" i="5"/>
  <c r="AD287" i="5"/>
  <c r="V288" i="5"/>
  <c r="AD288" i="5"/>
  <c r="V289" i="5"/>
  <c r="AD289" i="5"/>
  <c r="V291" i="5"/>
  <c r="R291" i="5" s="1"/>
  <c r="AD291" i="5"/>
  <c r="V292" i="5"/>
  <c r="AD292" i="5"/>
  <c r="V293" i="5"/>
  <c r="AD293" i="5"/>
  <c r="V294" i="5"/>
  <c r="AD294" i="5"/>
  <c r="V295" i="5"/>
  <c r="AD295" i="5"/>
  <c r="V296" i="5"/>
  <c r="AD296" i="5"/>
  <c r="V297" i="5"/>
  <c r="AD297" i="5"/>
  <c r="V298" i="5"/>
  <c r="AD298" i="5"/>
  <c r="V299" i="5"/>
  <c r="AD299" i="5"/>
  <c r="V302" i="5"/>
  <c r="AD302" i="5"/>
  <c r="V303" i="5"/>
  <c r="AD303" i="5"/>
  <c r="V304" i="5"/>
  <c r="AD304" i="5"/>
  <c r="V305" i="5"/>
  <c r="AD305" i="5"/>
  <c r="V306" i="5"/>
  <c r="AD306" i="5"/>
  <c r="V308" i="5"/>
  <c r="H308" i="5" s="1"/>
  <c r="AD308" i="5"/>
  <c r="V309" i="5"/>
  <c r="H309" i="5" s="1"/>
  <c r="AD309" i="5"/>
  <c r="V312" i="5"/>
  <c r="R312" i="5" s="1"/>
  <c r="AD312" i="5"/>
  <c r="V313" i="5"/>
  <c r="AD313" i="5"/>
  <c r="V314" i="5"/>
  <c r="G314" i="5" s="1"/>
  <c r="AD314" i="5"/>
  <c r="V315" i="5"/>
  <c r="AD315" i="5"/>
  <c r="V316" i="5"/>
  <c r="G316" i="5" s="1"/>
  <c r="AD316" i="5"/>
  <c r="V317" i="5"/>
  <c r="AD317" i="5"/>
  <c r="V323" i="5"/>
  <c r="G323" i="5" s="1"/>
  <c r="AD323" i="5"/>
  <c r="V325" i="5"/>
  <c r="AD325" i="5"/>
  <c r="V327" i="5"/>
  <c r="E327" i="5" s="1"/>
  <c r="X327" i="5" s="1"/>
  <c r="AD327" i="5"/>
  <c r="V329" i="5"/>
  <c r="AD329" i="5"/>
  <c r="V332" i="5"/>
  <c r="G332" i="5" s="1"/>
  <c r="AD332" i="5"/>
  <c r="V333" i="5"/>
  <c r="AD333" i="5"/>
  <c r="V335" i="5"/>
  <c r="H335" i="5" s="1"/>
  <c r="AD335" i="5"/>
  <c r="V336" i="5"/>
  <c r="AD336" i="5"/>
  <c r="V337" i="5"/>
  <c r="AD337" i="5"/>
  <c r="V339" i="5"/>
  <c r="AD339" i="5"/>
  <c r="V340" i="5"/>
  <c r="AD340" i="5"/>
  <c r="V341" i="5"/>
  <c r="AD341" i="5"/>
  <c r="V342" i="5"/>
  <c r="AD342" i="5"/>
  <c r="V343" i="5"/>
  <c r="AD343" i="5"/>
  <c r="V344" i="5"/>
  <c r="AD344" i="5"/>
  <c r="V348" i="5"/>
  <c r="AD348" i="5"/>
  <c r="V350" i="5"/>
  <c r="AD350" i="5"/>
  <c r="V351" i="5"/>
  <c r="AD351" i="5"/>
  <c r="V352" i="5"/>
  <c r="AD352" i="5"/>
  <c r="V353" i="5"/>
  <c r="AD353" i="5"/>
  <c r="V354" i="5"/>
  <c r="AD354" i="5"/>
  <c r="V355" i="5"/>
  <c r="AD355" i="5"/>
  <c r="V356" i="5"/>
  <c r="AD356" i="5"/>
  <c r="V357" i="5"/>
  <c r="AD357" i="5"/>
  <c r="V358" i="5"/>
  <c r="AD358" i="5"/>
  <c r="V360" i="5"/>
  <c r="AD360" i="5"/>
  <c r="V361" i="5"/>
  <c r="AD361" i="5"/>
  <c r="V362" i="5"/>
  <c r="AD362" i="5"/>
  <c r="V363" i="5"/>
  <c r="AD363" i="5"/>
  <c r="V364" i="5"/>
  <c r="AD364" i="5"/>
  <c r="V365" i="5"/>
  <c r="AD365" i="5"/>
  <c r="V366" i="5"/>
  <c r="AD366" i="5"/>
  <c r="V367" i="5"/>
  <c r="H367" i="5" s="1"/>
  <c r="AD367" i="5"/>
  <c r="V368" i="5"/>
  <c r="AD368" i="5"/>
  <c r="V369" i="5"/>
  <c r="J369" i="5" s="1"/>
  <c r="AD369" i="5"/>
  <c r="V370" i="5"/>
  <c r="AD370" i="5"/>
  <c r="V371" i="5"/>
  <c r="J371" i="5" s="1"/>
  <c r="AD371" i="5"/>
  <c r="V372" i="5"/>
  <c r="AD372" i="5"/>
  <c r="V373" i="5"/>
  <c r="J373" i="5" s="1"/>
  <c r="AD373" i="5"/>
  <c r="V374" i="5"/>
  <c r="AD374" i="5"/>
  <c r="V375" i="5"/>
  <c r="F375" i="5" s="1"/>
  <c r="AD375" i="5"/>
  <c r="V376" i="5"/>
  <c r="AD376" i="5"/>
  <c r="V377" i="5"/>
  <c r="F377" i="5" s="1"/>
  <c r="AD377" i="5"/>
  <c r="V378" i="5"/>
  <c r="AD378" i="5"/>
  <c r="V379" i="5"/>
  <c r="F379" i="5" s="1"/>
  <c r="AD379" i="5"/>
  <c r="V382" i="5"/>
  <c r="AD382" i="5"/>
  <c r="V384" i="5"/>
  <c r="G384" i="5" s="1"/>
  <c r="AD384" i="5"/>
  <c r="V385" i="5"/>
  <c r="AD385" i="5"/>
  <c r="V387" i="5"/>
  <c r="F387" i="5" s="1"/>
  <c r="AD387" i="5"/>
  <c r="V388" i="5"/>
  <c r="AD388" i="5"/>
  <c r="V390" i="5"/>
  <c r="I390" i="5" s="1"/>
  <c r="AD390" i="5"/>
  <c r="V392" i="5"/>
  <c r="AD392" i="5"/>
  <c r="V393" i="5"/>
  <c r="I393" i="5" s="1"/>
  <c r="AD393" i="5"/>
  <c r="V395" i="5"/>
  <c r="AD395" i="5"/>
  <c r="V396" i="5"/>
  <c r="R396" i="5" s="1"/>
  <c r="AD396" i="5"/>
  <c r="V397" i="5"/>
  <c r="AD397" i="5"/>
  <c r="V398" i="5"/>
  <c r="AD398" i="5"/>
  <c r="V399" i="5"/>
  <c r="AD399" i="5"/>
  <c r="V400" i="5"/>
  <c r="AD400" i="5"/>
  <c r="V401" i="5"/>
  <c r="AD401" i="5"/>
  <c r="V403" i="5"/>
  <c r="AD403" i="5"/>
  <c r="V404" i="5"/>
  <c r="AD404" i="5"/>
  <c r="V405" i="5"/>
  <c r="G405" i="5" s="1"/>
  <c r="AD405" i="5"/>
  <c r="V406" i="5"/>
  <c r="AD406" i="5"/>
  <c r="V407" i="5"/>
  <c r="G407" i="5" s="1"/>
  <c r="AD407" i="5"/>
  <c r="V409" i="5"/>
  <c r="AD409" i="5"/>
  <c r="V410" i="5"/>
  <c r="H410" i="5" s="1"/>
  <c r="AD410" i="5"/>
  <c r="V411" i="5"/>
  <c r="AD411" i="5"/>
  <c r="V412" i="5"/>
  <c r="R412" i="5" s="1"/>
  <c r="AD412" i="5"/>
  <c r="V413" i="5"/>
  <c r="F413" i="5" s="1"/>
  <c r="AD413" i="5"/>
  <c r="V414" i="5"/>
  <c r="G414" i="5" s="1"/>
  <c r="AD414" i="5"/>
  <c r="V415" i="5"/>
  <c r="AD415" i="5"/>
  <c r="V416" i="5"/>
  <c r="R416" i="5" s="1"/>
  <c r="AD416" i="5"/>
  <c r="V417" i="5"/>
  <c r="E417" i="5" s="1"/>
  <c r="X417" i="5" s="1"/>
  <c r="AD417" i="5"/>
  <c r="V419" i="5"/>
  <c r="E419" i="5" s="1"/>
  <c r="X419" i="5" s="1"/>
  <c r="AD419" i="5"/>
  <c r="V420" i="5"/>
  <c r="AD420" i="5"/>
  <c r="V421" i="5"/>
  <c r="I421" i="5" s="1"/>
  <c r="AD421" i="5"/>
  <c r="V422" i="5"/>
  <c r="H422" i="5" s="1"/>
  <c r="AD422" i="5"/>
  <c r="V423" i="5"/>
  <c r="H423" i="5" s="1"/>
  <c r="AD423" i="5"/>
  <c r="V424" i="5"/>
  <c r="AD424" i="5"/>
  <c r="V425" i="5"/>
  <c r="F425" i="5" s="1"/>
  <c r="AD425" i="5"/>
  <c r="V426" i="5"/>
  <c r="AD426" i="5"/>
  <c r="V428" i="5"/>
  <c r="AD428" i="5"/>
  <c r="V430" i="5"/>
  <c r="AD430" i="5"/>
  <c r="V432" i="5"/>
  <c r="AD432" i="5"/>
  <c r="V433" i="5"/>
  <c r="G433" i="5" s="1"/>
  <c r="AD433" i="5"/>
  <c r="V434" i="5"/>
  <c r="AD434" i="5"/>
  <c r="V435" i="5"/>
  <c r="AD435" i="5"/>
  <c r="V436" i="5"/>
  <c r="H436" i="5" s="1"/>
  <c r="AD436" i="5"/>
  <c r="V437" i="5"/>
  <c r="I437" i="5" s="1"/>
  <c r="AD437" i="5"/>
  <c r="V438" i="5"/>
  <c r="H438" i="5" s="1"/>
  <c r="AD438" i="5"/>
  <c r="V439" i="5"/>
  <c r="AD439" i="5"/>
  <c r="V440" i="5"/>
  <c r="R440" i="5" s="1"/>
  <c r="AD440" i="5"/>
  <c r="V441" i="5"/>
  <c r="R441" i="5" s="1"/>
  <c r="AD441" i="5"/>
  <c r="V443" i="5"/>
  <c r="F443" i="5" s="1"/>
  <c r="AD443" i="5"/>
  <c r="V444" i="5"/>
  <c r="AD444" i="5"/>
  <c r="V445" i="5"/>
  <c r="I445" i="5" s="1"/>
  <c r="AD445" i="5"/>
  <c r="V446" i="5"/>
  <c r="AD446" i="5"/>
  <c r="V447" i="5"/>
  <c r="E447" i="5" s="1"/>
  <c r="X447" i="5" s="1"/>
  <c r="AD447" i="5"/>
  <c r="V448" i="5"/>
  <c r="AD448" i="5"/>
  <c r="V449" i="5"/>
  <c r="R449" i="5" s="1"/>
  <c r="AD449" i="5"/>
  <c r="V450" i="5"/>
  <c r="AD450" i="5"/>
  <c r="V451" i="5"/>
  <c r="J451" i="5" s="1"/>
  <c r="AD451" i="5"/>
  <c r="V452" i="5"/>
  <c r="AD452" i="5"/>
  <c r="V453" i="5"/>
  <c r="R453" i="5" s="1"/>
  <c r="AD453" i="5"/>
  <c r="V454" i="5"/>
  <c r="J454" i="5" s="1"/>
  <c r="AD454" i="5"/>
  <c r="V455" i="5"/>
  <c r="AD455" i="5"/>
  <c r="V456" i="5"/>
  <c r="AD456" i="5"/>
  <c r="V457" i="5"/>
  <c r="G457" i="5" s="1"/>
  <c r="AD457" i="5"/>
  <c r="V459" i="5"/>
  <c r="AD459" i="5"/>
  <c r="V460" i="5"/>
  <c r="I460" i="5" s="1"/>
  <c r="AD460" i="5"/>
  <c r="V461" i="5"/>
  <c r="AD461" i="5"/>
  <c r="V462" i="5"/>
  <c r="G462" i="5" s="1"/>
  <c r="AD462" i="5"/>
  <c r="V464" i="5"/>
  <c r="AD464" i="5"/>
  <c r="V465" i="5"/>
  <c r="AD465" i="5"/>
  <c r="V466" i="5"/>
  <c r="AD466" i="5"/>
  <c r="V467" i="5"/>
  <c r="F467" i="5" s="1"/>
  <c r="AD467" i="5"/>
  <c r="V468" i="5"/>
  <c r="F468" i="5" s="1"/>
  <c r="AD468" i="5"/>
  <c r="V470" i="5"/>
  <c r="AD470" i="5"/>
  <c r="V471" i="5"/>
  <c r="AD471" i="5"/>
  <c r="V472" i="5"/>
  <c r="AD472" i="5"/>
  <c r="V473" i="5"/>
  <c r="I473" i="5" s="1"/>
  <c r="AD473" i="5"/>
  <c r="V475" i="5"/>
  <c r="H475" i="5" s="1"/>
  <c r="AD475" i="5"/>
  <c r="V476" i="5"/>
  <c r="AD476" i="5"/>
  <c r="V477" i="5"/>
  <c r="I477" i="5" s="1"/>
  <c r="AD477" i="5"/>
  <c r="V478" i="5"/>
  <c r="F478" i="5" s="1"/>
  <c r="AD478" i="5"/>
  <c r="V480" i="5"/>
  <c r="AD480" i="5"/>
  <c r="V483" i="5"/>
  <c r="AD483" i="5"/>
  <c r="V484" i="5"/>
  <c r="AD484" i="5"/>
  <c r="V485" i="5"/>
  <c r="F485" i="5" s="1"/>
  <c r="AD485" i="5"/>
  <c r="V486" i="5"/>
  <c r="AD486" i="5"/>
  <c r="V487" i="5"/>
  <c r="AD487" i="5"/>
  <c r="V488" i="5"/>
  <c r="AD488" i="5"/>
  <c r="V489" i="5"/>
  <c r="E489" i="5" s="1"/>
  <c r="X489" i="5" s="1"/>
  <c r="AD489" i="5"/>
  <c r="V490" i="5"/>
  <c r="R490" i="5" s="1"/>
  <c r="AD490" i="5"/>
  <c r="V491" i="5"/>
  <c r="AD491" i="5"/>
  <c r="V493" i="5"/>
  <c r="AD493" i="5"/>
  <c r="V494" i="5"/>
  <c r="AD494" i="5"/>
  <c r="V496" i="5"/>
  <c r="R496" i="5" s="1"/>
  <c r="AD496" i="5"/>
  <c r="V497" i="5"/>
  <c r="AD497" i="5"/>
  <c r="V499" i="5"/>
  <c r="J499" i="5" s="1"/>
  <c r="AD499" i="5"/>
  <c r="V500" i="5"/>
  <c r="AD500" i="5"/>
  <c r="V501" i="5"/>
  <c r="F501" i="5" s="1"/>
  <c r="AD501" i="5"/>
  <c r="V502" i="5"/>
  <c r="AD502" i="5"/>
  <c r="V503" i="5"/>
  <c r="J503" i="5" s="1"/>
  <c r="AD503" i="5"/>
  <c r="V504" i="5"/>
  <c r="AD504" i="5"/>
  <c r="V505" i="5"/>
  <c r="AD505" i="5"/>
  <c r="V506" i="5"/>
  <c r="AD506" i="5"/>
  <c r="V508" i="5"/>
  <c r="AD508" i="5"/>
  <c r="V509" i="5"/>
  <c r="R509" i="5" s="1"/>
  <c r="AD509" i="5"/>
  <c r="V510" i="5"/>
  <c r="R510" i="5" s="1"/>
  <c r="AD510" i="5"/>
  <c r="V511" i="5"/>
  <c r="AD511" i="5"/>
  <c r="V512" i="5"/>
  <c r="H512" i="5" s="1"/>
  <c r="AD512" i="5"/>
  <c r="V513" i="5"/>
  <c r="AD513" i="5"/>
  <c r="V515" i="5"/>
  <c r="AD515" i="5"/>
  <c r="V516" i="5"/>
  <c r="AD516" i="5"/>
  <c r="V517" i="5"/>
  <c r="AD517" i="5"/>
  <c r="V518" i="5"/>
  <c r="AD518" i="5"/>
  <c r="V519" i="5"/>
  <c r="R519" i="5" s="1"/>
  <c r="AD519" i="5"/>
  <c r="V521" i="5"/>
  <c r="AD521" i="5"/>
  <c r="V523" i="5"/>
  <c r="R523" i="5" s="1"/>
  <c r="AD523" i="5"/>
  <c r="V524" i="5"/>
  <c r="AD524" i="5"/>
  <c r="V525" i="5"/>
  <c r="H525" i="5" s="1"/>
  <c r="AD525" i="5"/>
  <c r="V526" i="5"/>
  <c r="AD526" i="5"/>
  <c r="V528" i="5"/>
  <c r="AD528" i="5"/>
  <c r="V529" i="5"/>
  <c r="AD529" i="5"/>
  <c r="V530" i="5"/>
  <c r="F530" i="5" s="1"/>
  <c r="AD530" i="5"/>
  <c r="V531" i="5"/>
  <c r="AD531" i="5"/>
  <c r="V532" i="5"/>
  <c r="H532" i="5" s="1"/>
  <c r="AD532" i="5"/>
  <c r="V533" i="5"/>
  <c r="AD533" i="5"/>
  <c r="V534" i="5"/>
  <c r="E534" i="5" s="1"/>
  <c r="X534" i="5" s="1"/>
  <c r="AD534" i="5"/>
  <c r="V535" i="5"/>
  <c r="AD535" i="5"/>
  <c r="V536" i="5"/>
  <c r="J536" i="5" s="1"/>
  <c r="AD536" i="5"/>
  <c r="V537" i="5"/>
  <c r="AD537" i="5"/>
  <c r="V539" i="5"/>
  <c r="H539" i="5" s="1"/>
  <c r="AD539" i="5"/>
  <c r="V540" i="5"/>
  <c r="AD540" i="5"/>
  <c r="V541" i="5"/>
  <c r="F541" i="5" s="1"/>
  <c r="AD541" i="5"/>
  <c r="V543" i="5"/>
  <c r="AD543" i="5"/>
  <c r="V544" i="5"/>
  <c r="E544" i="5" s="1"/>
  <c r="X544" i="5" s="1"/>
  <c r="AD544" i="5"/>
  <c r="V545" i="5"/>
  <c r="AD545" i="5"/>
  <c r="V546" i="5"/>
  <c r="AD546" i="5"/>
  <c r="V547" i="5"/>
  <c r="AD547" i="5"/>
  <c r="V548" i="5"/>
  <c r="G548" i="5" s="1"/>
  <c r="AD548" i="5"/>
  <c r="V549" i="5"/>
  <c r="AD549" i="5"/>
  <c r="V550" i="5"/>
  <c r="F550" i="5" s="1"/>
  <c r="AD550" i="5"/>
  <c r="V552" i="5"/>
  <c r="AD552" i="5"/>
  <c r="V553" i="5"/>
  <c r="J553" i="5" s="1"/>
  <c r="AD553" i="5"/>
  <c r="V555" i="5"/>
  <c r="AD555" i="5"/>
  <c r="V556" i="5"/>
  <c r="G556" i="5" s="1"/>
  <c r="AD556" i="5"/>
  <c r="V557" i="5"/>
  <c r="AD557" i="5"/>
  <c r="V558" i="5"/>
  <c r="R558" i="5" s="1"/>
  <c r="AD558" i="5"/>
  <c r="V559" i="5"/>
  <c r="AD559" i="5"/>
  <c r="V562" i="5"/>
  <c r="G562" i="5" s="1"/>
  <c r="AD562" i="5"/>
  <c r="V563" i="5"/>
  <c r="I563" i="5" s="1"/>
  <c r="AD563" i="5"/>
  <c r="V564" i="5"/>
  <c r="AD564" i="5"/>
  <c r="V565" i="5"/>
  <c r="AD565" i="5"/>
  <c r="V566" i="5"/>
  <c r="AD566" i="5"/>
  <c r="V567" i="5"/>
  <c r="F567" i="5" s="1"/>
  <c r="AD567" i="5"/>
  <c r="V568" i="5"/>
  <c r="G568" i="5" s="1"/>
  <c r="AD568" i="5"/>
  <c r="V569" i="5"/>
  <c r="AD569" i="5"/>
  <c r="V570" i="5"/>
  <c r="H570" i="5" s="1"/>
  <c r="AD570" i="5"/>
  <c r="V571" i="5"/>
  <c r="AD571" i="5"/>
  <c r="V572" i="5"/>
  <c r="H572" i="5" s="1"/>
  <c r="AD572" i="5"/>
  <c r="V573" i="5"/>
  <c r="H573" i="5" s="1"/>
  <c r="AD573" i="5"/>
  <c r="V574" i="5"/>
  <c r="G574" i="5" s="1"/>
  <c r="AD574" i="5"/>
  <c r="V575" i="5"/>
  <c r="AD575" i="5"/>
  <c r="V576" i="5"/>
  <c r="F576" i="5" s="1"/>
  <c r="AD576" i="5"/>
  <c r="V577" i="5"/>
  <c r="AD577" i="5"/>
  <c r="V579" i="5"/>
  <c r="H579" i="5" s="1"/>
  <c r="AD579" i="5"/>
  <c r="V580" i="5"/>
  <c r="AD580" i="5"/>
  <c r="V581" i="5"/>
  <c r="G581" i="5" s="1"/>
  <c r="AD581" i="5"/>
  <c r="V582" i="5"/>
  <c r="AD582" i="5"/>
  <c r="V583" i="5"/>
  <c r="AD583" i="5"/>
  <c r="V584" i="5"/>
  <c r="J584" i="5" s="1"/>
  <c r="AD584" i="5"/>
  <c r="V585" i="5"/>
  <c r="J585" i="5" s="1"/>
  <c r="AD585" i="5"/>
  <c r="V587" i="5"/>
  <c r="AD587" i="5"/>
  <c r="V588" i="5"/>
  <c r="H588" i="5" s="1"/>
  <c r="AD588" i="5"/>
  <c r="V589" i="5"/>
  <c r="AD589" i="5"/>
  <c r="V590" i="5"/>
  <c r="AD590" i="5"/>
  <c r="V591" i="5"/>
  <c r="AD591" i="5"/>
  <c r="V592" i="5"/>
  <c r="AD592" i="5"/>
  <c r="AB626" i="5"/>
  <c r="AD626" i="5"/>
  <c r="AB1162" i="5"/>
  <c r="AD1162" i="5"/>
  <c r="AB1386" i="5"/>
  <c r="AD1386" i="5"/>
  <c r="AB1367" i="5"/>
  <c r="AD1367" i="5"/>
  <c r="AB1066" i="5"/>
  <c r="AD1066" i="5"/>
  <c r="AB1095" i="5"/>
  <c r="AD1095" i="5"/>
  <c r="AB1487" i="5"/>
  <c r="AD1487" i="5"/>
  <c r="AB1799" i="5"/>
  <c r="AD1799" i="5"/>
  <c r="AB2103" i="5"/>
  <c r="AD2103" i="5"/>
  <c r="AB1471" i="5"/>
  <c r="AD1471" i="5"/>
  <c r="AB1498" i="5"/>
  <c r="AD1498" i="5"/>
  <c r="AB1511" i="5"/>
  <c r="AD1511" i="5"/>
  <c r="AB1727" i="5"/>
  <c r="AD1727" i="5"/>
  <c r="AB1863" i="5"/>
  <c r="AD1863" i="5"/>
  <c r="V2179" i="5"/>
  <c r="AB2179" i="5"/>
  <c r="V2228" i="5"/>
  <c r="R2228" i="5" s="1"/>
  <c r="AB2228" i="5"/>
  <c r="V2229" i="5"/>
  <c r="AB2229" i="5"/>
  <c r="V2230" i="5"/>
  <c r="I2230" i="5" s="1"/>
  <c r="AB2230" i="5"/>
  <c r="AD2231" i="5"/>
  <c r="AB2231" i="5"/>
  <c r="V2243" i="5"/>
  <c r="E2243" i="5" s="1"/>
  <c r="X2243" i="5" s="1"/>
  <c r="AB2243" i="5"/>
  <c r="V2245" i="5"/>
  <c r="AB2245" i="5"/>
  <c r="V2274" i="5"/>
  <c r="H2274" i="5" s="1"/>
  <c r="AB2274" i="5"/>
  <c r="V2276" i="5"/>
  <c r="AB2276" i="5"/>
  <c r="V2278" i="5"/>
  <c r="J2278" i="5" s="1"/>
  <c r="AB2278" i="5"/>
  <c r="V2293" i="5"/>
  <c r="AB2293" i="5"/>
  <c r="V2297" i="5"/>
  <c r="G2297" i="5" s="1"/>
  <c r="AB2297" i="5"/>
  <c r="V2308" i="5"/>
  <c r="AB2308" i="5"/>
  <c r="V2310" i="5"/>
  <c r="E2310" i="5" s="1"/>
  <c r="X2310" i="5" s="1"/>
  <c r="AB2310" i="5"/>
  <c r="AD2311" i="5"/>
  <c r="AB2311" i="5"/>
  <c r="V2312" i="5"/>
  <c r="J2312" i="5" s="1"/>
  <c r="AB2312" i="5"/>
  <c r="V2315" i="5"/>
  <c r="AB2315" i="5"/>
  <c r="AB751" i="5"/>
  <c r="AD751" i="5"/>
  <c r="AB802" i="5"/>
  <c r="AD802" i="5"/>
  <c r="AB807" i="5"/>
  <c r="AD807" i="5"/>
  <c r="AB842" i="5"/>
  <c r="AD842" i="5"/>
  <c r="AB850" i="5"/>
  <c r="AD850" i="5"/>
  <c r="AB887" i="5"/>
  <c r="AD887" i="5"/>
  <c r="AB895" i="5"/>
  <c r="AD895" i="5"/>
  <c r="AB911" i="5"/>
  <c r="AD911" i="5"/>
  <c r="AB919" i="5"/>
  <c r="AD919" i="5"/>
  <c r="AB962" i="5"/>
  <c r="AD962" i="5"/>
  <c r="AB994" i="5"/>
  <c r="AD994" i="5"/>
  <c r="AB1018" i="5"/>
  <c r="AD1018" i="5"/>
  <c r="AB1023" i="5"/>
  <c r="AD1023" i="5"/>
  <c r="AB1042" i="5"/>
  <c r="AD1042" i="5"/>
  <c r="AB1058" i="5"/>
  <c r="AD1058" i="5"/>
  <c r="AB1063" i="5"/>
  <c r="AD1063" i="5"/>
  <c r="AB1071" i="5"/>
  <c r="AD1071" i="5"/>
  <c r="AB1074" i="5"/>
  <c r="AD1074" i="5"/>
  <c r="AB1111" i="5"/>
  <c r="AD1111" i="5"/>
  <c r="AB1114" i="5"/>
  <c r="AD1114" i="5"/>
  <c r="AB1170" i="5"/>
  <c r="AD1170" i="5"/>
  <c r="AB1175" i="5"/>
  <c r="AD1175" i="5"/>
  <c r="AB1234" i="5"/>
  <c r="AD1234" i="5"/>
  <c r="AB1242" i="5"/>
  <c r="AD1242" i="5"/>
  <c r="AB1263" i="5"/>
  <c r="AD1263" i="5"/>
  <c r="AB1266" i="5"/>
  <c r="AD1266" i="5"/>
  <c r="AB1287" i="5"/>
  <c r="AD1287" i="5"/>
  <c r="AB1338" i="5"/>
  <c r="AD1338" i="5"/>
  <c r="AB1375" i="5"/>
  <c r="AD1375" i="5"/>
  <c r="AB1383" i="5"/>
  <c r="AD1383" i="5"/>
  <c r="AB1391" i="5"/>
  <c r="AD1391" i="5"/>
  <c r="AB1399" i="5"/>
  <c r="AD1399" i="5"/>
  <c r="AB1463" i="5"/>
  <c r="AD1463" i="5"/>
  <c r="AB1482" i="5"/>
  <c r="AD1482" i="5"/>
  <c r="AB1495" i="5"/>
  <c r="AD1495" i="5"/>
  <c r="AB1570" i="5"/>
  <c r="AD1570" i="5"/>
  <c r="AB1575" i="5"/>
  <c r="AD1575" i="5"/>
  <c r="AB1639" i="5"/>
  <c r="AD1639" i="5"/>
  <c r="AB1914" i="5"/>
  <c r="AD1914" i="5"/>
  <c r="V2180" i="5"/>
  <c r="AD2180" i="5"/>
  <c r="V2181" i="5"/>
  <c r="H2181" i="5" s="1"/>
  <c r="AD2181" i="5"/>
  <c r="V2214" i="5"/>
  <c r="AD2214" i="5"/>
  <c r="V2227" i="5"/>
  <c r="J2227" i="5" s="1"/>
  <c r="AD2227" i="5"/>
  <c r="V2232" i="5"/>
  <c r="AD2232" i="5"/>
  <c r="V2241" i="5"/>
  <c r="F2241" i="5" s="1"/>
  <c r="AD2241" i="5"/>
  <c r="V2242" i="5"/>
  <c r="AD2242" i="5"/>
  <c r="V2244" i="5"/>
  <c r="I2244" i="5" s="1"/>
  <c r="AD2244" i="5"/>
  <c r="V2273" i="5"/>
  <c r="AD2273" i="5"/>
  <c r="V2275" i="5"/>
  <c r="E2275" i="5" s="1"/>
  <c r="X2275" i="5" s="1"/>
  <c r="AD2275" i="5"/>
  <c r="V2277" i="5"/>
  <c r="AD2277" i="5"/>
  <c r="V2287" i="5"/>
  <c r="H2287" i="5" s="1"/>
  <c r="AD2287" i="5"/>
  <c r="V2292" i="5"/>
  <c r="AD2292" i="5"/>
  <c r="V2296" i="5"/>
  <c r="G2296" i="5" s="1"/>
  <c r="AD2296" i="5"/>
  <c r="V2309" i="5"/>
  <c r="AD2309" i="5"/>
  <c r="V2314" i="5"/>
  <c r="G2314" i="5" s="1"/>
  <c r="AD2314" i="5"/>
  <c r="V2316" i="5"/>
  <c r="AD2316" i="5"/>
  <c r="V492" i="5"/>
  <c r="H492" i="5" s="1"/>
  <c r="V593" i="5"/>
  <c r="AB593" i="5"/>
  <c r="V594" i="5"/>
  <c r="AB594" i="5"/>
  <c r="V595" i="5"/>
  <c r="AB595" i="5"/>
  <c r="V596" i="5"/>
  <c r="AB596" i="5"/>
  <c r="V597" i="5"/>
  <c r="AB597" i="5"/>
  <c r="V598" i="5"/>
  <c r="AB598" i="5"/>
  <c r="V599" i="5"/>
  <c r="AB5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7" i="5"/>
  <c r="AB627" i="5"/>
  <c r="V628" i="5"/>
  <c r="AB628" i="5"/>
  <c r="V629" i="5"/>
  <c r="AB629" i="5"/>
  <c r="V630" i="5"/>
  <c r="AB630" i="5"/>
  <c r="V631" i="5"/>
  <c r="AB631" i="5"/>
  <c r="V632" i="5"/>
  <c r="AB632" i="5"/>
  <c r="V633" i="5"/>
  <c r="AB633"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4" i="5"/>
  <c r="AB664" i="5"/>
  <c r="V665" i="5"/>
  <c r="AB665" i="5"/>
  <c r="V667" i="5"/>
  <c r="AB667" i="5"/>
  <c r="V668" i="5"/>
  <c r="AB668" i="5"/>
  <c r="V669" i="5"/>
  <c r="AB669" i="5"/>
  <c r="V670" i="5"/>
  <c r="AB670" i="5"/>
  <c r="V671" i="5"/>
  <c r="AB671" i="5"/>
  <c r="V672" i="5"/>
  <c r="AB672" i="5"/>
  <c r="V673" i="5"/>
  <c r="AB673"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7" i="5"/>
  <c r="AB707" i="5"/>
  <c r="V708" i="5"/>
  <c r="AB708" i="5"/>
  <c r="V709" i="5"/>
  <c r="AB709" i="5"/>
  <c r="V710" i="5"/>
  <c r="AB710" i="5"/>
  <c r="V711" i="5"/>
  <c r="AB711" i="5"/>
  <c r="V712" i="5"/>
  <c r="AB712" i="5"/>
  <c r="V713" i="5"/>
  <c r="AB713" i="5"/>
  <c r="V715" i="5"/>
  <c r="AB715" i="5"/>
  <c r="V716" i="5"/>
  <c r="AB716" i="5"/>
  <c r="V717" i="5"/>
  <c r="AB717" i="5"/>
  <c r="V718" i="5"/>
  <c r="AB718" i="5"/>
  <c r="V719" i="5"/>
  <c r="AB719" i="5"/>
  <c r="V720" i="5"/>
  <c r="AB720" i="5"/>
  <c r="V721" i="5"/>
  <c r="AB721" i="5"/>
  <c r="V722" i="5"/>
  <c r="AB722" i="5"/>
  <c r="V723" i="5"/>
  <c r="AB723" i="5"/>
  <c r="V724" i="5"/>
  <c r="AB724" i="5"/>
  <c r="V725" i="5"/>
  <c r="AB725" i="5"/>
  <c r="V726" i="5"/>
  <c r="AB726" i="5"/>
  <c r="V728" i="5"/>
  <c r="AB728" i="5"/>
  <c r="V729" i="5"/>
  <c r="AB729" i="5"/>
  <c r="V730" i="5"/>
  <c r="AB730" i="5"/>
  <c r="V731" i="5"/>
  <c r="AB731" i="5"/>
  <c r="V732" i="5"/>
  <c r="AB732" i="5"/>
  <c r="V733" i="5"/>
  <c r="AB733" i="5"/>
  <c r="V734" i="5"/>
  <c r="AB734" i="5"/>
  <c r="V735" i="5"/>
  <c r="AB735" i="5"/>
  <c r="V736" i="5"/>
  <c r="AB736" i="5"/>
  <c r="V737" i="5"/>
  <c r="AB737" i="5"/>
  <c r="V739" i="5"/>
  <c r="AB739" i="5"/>
  <c r="V740" i="5"/>
  <c r="AB740" i="5"/>
  <c r="V741" i="5"/>
  <c r="AB741" i="5"/>
  <c r="V742" i="5"/>
  <c r="AB742" i="5"/>
  <c r="V743" i="5"/>
  <c r="AB743" i="5"/>
  <c r="V744" i="5"/>
  <c r="AB744" i="5"/>
  <c r="V745" i="5"/>
  <c r="AB745" i="5"/>
  <c r="V747" i="5"/>
  <c r="AB747" i="5"/>
  <c r="V748" i="5"/>
  <c r="AB748" i="5"/>
  <c r="V749" i="5"/>
  <c r="AB749" i="5"/>
  <c r="V750" i="5"/>
  <c r="AB750" i="5"/>
  <c r="V752" i="5"/>
  <c r="AB752" i="5"/>
  <c r="V753" i="5"/>
  <c r="AB753" i="5"/>
  <c r="V755" i="5"/>
  <c r="AB755" i="5"/>
  <c r="V756" i="5"/>
  <c r="AB756" i="5"/>
  <c r="V757" i="5"/>
  <c r="AB757" i="5"/>
  <c r="V758" i="5"/>
  <c r="AB758" i="5"/>
  <c r="V759" i="5"/>
  <c r="AB759" i="5"/>
  <c r="V760" i="5"/>
  <c r="AB760" i="5"/>
  <c r="V761" i="5"/>
  <c r="AB761"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J779" i="5" s="1"/>
  <c r="AB779" i="5"/>
  <c r="V780" i="5"/>
  <c r="AB780" i="5"/>
  <c r="V781" i="5"/>
  <c r="AB781" i="5"/>
  <c r="V782" i="5"/>
  <c r="AB782" i="5"/>
  <c r="V783" i="5"/>
  <c r="E783" i="5" s="1"/>
  <c r="X783" i="5" s="1"/>
  <c r="AB783" i="5"/>
  <c r="V784" i="5"/>
  <c r="AB784" i="5"/>
  <c r="V785" i="5"/>
  <c r="AB785" i="5"/>
  <c r="V786" i="5"/>
  <c r="AB786" i="5"/>
  <c r="V787" i="5"/>
  <c r="I787" i="5" s="1"/>
  <c r="AB787" i="5"/>
  <c r="V788" i="5"/>
  <c r="AB788" i="5"/>
  <c r="V789" i="5"/>
  <c r="AB789" i="5"/>
  <c r="V790" i="5"/>
  <c r="AB790" i="5"/>
  <c r="V791" i="5"/>
  <c r="G791" i="5" s="1"/>
  <c r="AB791" i="5"/>
  <c r="V792" i="5"/>
  <c r="AB792" i="5"/>
  <c r="V793" i="5"/>
  <c r="AB793" i="5"/>
  <c r="V794" i="5"/>
  <c r="AB794" i="5"/>
  <c r="V795" i="5"/>
  <c r="AB795" i="5"/>
  <c r="V796" i="5"/>
  <c r="AB796" i="5"/>
  <c r="V797" i="5"/>
  <c r="AB797" i="5"/>
  <c r="V798" i="5"/>
  <c r="AB798" i="5"/>
  <c r="V799" i="5"/>
  <c r="AB799" i="5"/>
  <c r="V800" i="5"/>
  <c r="AB800" i="5"/>
  <c r="V801" i="5"/>
  <c r="AB801" i="5"/>
  <c r="V803" i="5"/>
  <c r="AB803" i="5"/>
  <c r="V804" i="5"/>
  <c r="AB804" i="5"/>
  <c r="V805" i="5"/>
  <c r="AB805" i="5"/>
  <c r="V806" i="5"/>
  <c r="AB806" i="5"/>
  <c r="V808" i="5"/>
  <c r="AB808" i="5"/>
  <c r="V809" i="5"/>
  <c r="AB809" i="5"/>
  <c r="V810" i="5"/>
  <c r="AB810" i="5"/>
  <c r="V811" i="5"/>
  <c r="AB811" i="5"/>
  <c r="V812" i="5"/>
  <c r="AB812" i="5"/>
  <c r="V813" i="5"/>
  <c r="AB813" i="5"/>
  <c r="V814" i="5"/>
  <c r="AB814"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5" i="5"/>
  <c r="AB835" i="5"/>
  <c r="V836" i="5"/>
  <c r="AB836" i="5"/>
  <c r="V837" i="5"/>
  <c r="AB837" i="5"/>
  <c r="V838" i="5"/>
  <c r="AB838" i="5"/>
  <c r="V839" i="5"/>
  <c r="AB839" i="5"/>
  <c r="V840" i="5"/>
  <c r="AB840" i="5"/>
  <c r="V841" i="5"/>
  <c r="AB841" i="5"/>
  <c r="V843" i="5"/>
  <c r="AB843" i="5"/>
  <c r="V844" i="5"/>
  <c r="AB844" i="5"/>
  <c r="V845" i="5"/>
  <c r="AB845" i="5"/>
  <c r="V846" i="5"/>
  <c r="AB846" i="5"/>
  <c r="V847" i="5"/>
  <c r="AB847" i="5"/>
  <c r="V848" i="5"/>
  <c r="AB848" i="5"/>
  <c r="V849" i="5"/>
  <c r="AB849" i="5"/>
  <c r="V851" i="5"/>
  <c r="AB851" i="5"/>
  <c r="V852" i="5"/>
  <c r="AB852" i="5"/>
  <c r="V853" i="5"/>
  <c r="AB853" i="5"/>
  <c r="V854" i="5"/>
  <c r="AB854" i="5"/>
  <c r="V855" i="5"/>
  <c r="AB855" i="5"/>
  <c r="V856" i="5"/>
  <c r="AB856" i="5"/>
  <c r="V857" i="5"/>
  <c r="AB857" i="5"/>
  <c r="V859" i="5"/>
  <c r="AB859" i="5"/>
  <c r="V860" i="5"/>
  <c r="AB860" i="5"/>
  <c r="V861" i="5"/>
  <c r="AB861" i="5"/>
  <c r="V862" i="5"/>
  <c r="AB862" i="5"/>
  <c r="V863" i="5"/>
  <c r="AB863" i="5"/>
  <c r="V864" i="5"/>
  <c r="AB864" i="5"/>
  <c r="V865" i="5"/>
  <c r="AB865"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8" i="5"/>
  <c r="AB888" i="5"/>
  <c r="V889" i="5"/>
  <c r="AB889" i="5"/>
  <c r="V890" i="5"/>
  <c r="AB890" i="5"/>
  <c r="V891" i="5"/>
  <c r="AB891" i="5"/>
  <c r="V892" i="5"/>
  <c r="AB892" i="5"/>
  <c r="V893" i="5"/>
  <c r="AB893" i="5"/>
  <c r="V894" i="5"/>
  <c r="AB894" i="5"/>
  <c r="V896" i="5"/>
  <c r="AB896" i="5"/>
  <c r="V897" i="5"/>
  <c r="AB897" i="5"/>
  <c r="V898" i="5"/>
  <c r="AB898" i="5"/>
  <c r="V899" i="5"/>
  <c r="AB899" i="5"/>
  <c r="V900" i="5"/>
  <c r="AB900" i="5"/>
  <c r="V901" i="5"/>
  <c r="AB901" i="5"/>
  <c r="V902" i="5"/>
  <c r="AB902" i="5"/>
  <c r="V903" i="5"/>
  <c r="AB903" i="5"/>
  <c r="V904" i="5"/>
  <c r="AB904" i="5"/>
  <c r="V905" i="5"/>
  <c r="AB905" i="5"/>
  <c r="V906" i="5"/>
  <c r="AB906" i="5"/>
  <c r="V907" i="5"/>
  <c r="AB907" i="5"/>
  <c r="V908" i="5"/>
  <c r="AB908" i="5"/>
  <c r="V909" i="5"/>
  <c r="AB909" i="5"/>
  <c r="V910" i="5"/>
  <c r="AB910" i="5"/>
  <c r="V912" i="5"/>
  <c r="AB912" i="5"/>
  <c r="V913" i="5"/>
  <c r="AB913" i="5"/>
  <c r="V914" i="5"/>
  <c r="AB914" i="5"/>
  <c r="V915" i="5"/>
  <c r="AB915" i="5"/>
  <c r="V916" i="5"/>
  <c r="AB916" i="5"/>
  <c r="V917" i="5"/>
  <c r="AB917" i="5"/>
  <c r="V918" i="5"/>
  <c r="AB918" i="5"/>
  <c r="V920" i="5"/>
  <c r="AB920" i="5"/>
  <c r="V921" i="5"/>
  <c r="AB921" i="5"/>
  <c r="V922" i="5"/>
  <c r="AB922" i="5"/>
  <c r="V923" i="5"/>
  <c r="AB923" i="5"/>
  <c r="V924" i="5"/>
  <c r="AB924" i="5"/>
  <c r="V925" i="5"/>
  <c r="AB925" i="5"/>
  <c r="V926" i="5"/>
  <c r="AB926"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3" i="5"/>
  <c r="AB963" i="5"/>
  <c r="V964" i="5"/>
  <c r="AB964" i="5"/>
  <c r="V965" i="5"/>
  <c r="AB965" i="5"/>
  <c r="V966" i="5"/>
  <c r="AB966" i="5"/>
  <c r="V967" i="5"/>
  <c r="AB967" i="5"/>
  <c r="V968" i="5"/>
  <c r="AB968" i="5"/>
  <c r="V969" i="5"/>
  <c r="AB969"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5" i="5"/>
  <c r="AB995" i="5"/>
  <c r="V996" i="5"/>
  <c r="AB996" i="5"/>
  <c r="V997" i="5"/>
  <c r="AB997" i="5"/>
  <c r="V998" i="5"/>
  <c r="AB998" i="5"/>
  <c r="V999" i="5"/>
  <c r="AB999" i="5"/>
  <c r="V1000" i="5"/>
  <c r="AB1000" i="5"/>
  <c r="V1001" i="5"/>
  <c r="AB1001"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9" i="5"/>
  <c r="AB1019" i="5"/>
  <c r="V1020" i="5"/>
  <c r="AB1020" i="5"/>
  <c r="V1021" i="5"/>
  <c r="AB1021" i="5"/>
  <c r="V1022" i="5"/>
  <c r="AB1022" i="5"/>
  <c r="V1024" i="5"/>
  <c r="AB1024" i="5"/>
  <c r="V1025" i="5"/>
  <c r="AB1025" i="5"/>
  <c r="V1026" i="5"/>
  <c r="AB1026" i="5"/>
  <c r="V1027" i="5"/>
  <c r="AB1027" i="5"/>
  <c r="V1028" i="5"/>
  <c r="AB1028" i="5"/>
  <c r="V1029" i="5"/>
  <c r="AB1029" i="5"/>
  <c r="V1030" i="5"/>
  <c r="AB1030"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3" i="5"/>
  <c r="AB1043" i="5"/>
  <c r="V1044" i="5"/>
  <c r="AB1044" i="5"/>
  <c r="V1045" i="5"/>
  <c r="AB1045" i="5"/>
  <c r="V1046" i="5"/>
  <c r="AB1046" i="5"/>
  <c r="V1047" i="5"/>
  <c r="AB1047" i="5"/>
  <c r="V1048" i="5"/>
  <c r="AB1048" i="5"/>
  <c r="V1049" i="5"/>
  <c r="AB1049" i="5"/>
  <c r="V1050" i="5"/>
  <c r="AB1050" i="5"/>
  <c r="V1051" i="5"/>
  <c r="AB1051" i="5"/>
  <c r="V1052" i="5"/>
  <c r="AB1052" i="5"/>
  <c r="V1053" i="5"/>
  <c r="AB1053" i="5"/>
  <c r="V1054" i="5"/>
  <c r="AB1054" i="5"/>
  <c r="V1055" i="5"/>
  <c r="AB1055" i="5"/>
  <c r="V1056" i="5"/>
  <c r="AB1056" i="5"/>
  <c r="V1057" i="5"/>
  <c r="AB1057" i="5"/>
  <c r="V1059" i="5"/>
  <c r="AB1059" i="5"/>
  <c r="V1060" i="5"/>
  <c r="AB1060" i="5"/>
  <c r="V1061" i="5"/>
  <c r="AB1061" i="5"/>
  <c r="V1062" i="5"/>
  <c r="AB1062" i="5"/>
  <c r="V1064" i="5"/>
  <c r="AB1064" i="5"/>
  <c r="V1065" i="5"/>
  <c r="AB1065" i="5"/>
  <c r="V1067" i="5"/>
  <c r="AB1067" i="5"/>
  <c r="V1068" i="5"/>
  <c r="AB1068" i="5"/>
  <c r="V1069" i="5"/>
  <c r="AB1069" i="5"/>
  <c r="V1070" i="5"/>
  <c r="AB1070" i="5"/>
  <c r="V1072" i="5"/>
  <c r="AB1072" i="5"/>
  <c r="V1073" i="5"/>
  <c r="AB1073" i="5"/>
  <c r="V1075" i="5"/>
  <c r="AB1075" i="5"/>
  <c r="V1076" i="5"/>
  <c r="AB1076" i="5"/>
  <c r="V1077" i="5"/>
  <c r="AB1077" i="5"/>
  <c r="V1078" i="5"/>
  <c r="AB1078" i="5"/>
  <c r="V1079" i="5"/>
  <c r="AB1079" i="5"/>
  <c r="V1080" i="5"/>
  <c r="AB1080" i="5"/>
  <c r="V1081" i="5"/>
  <c r="AB1081"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6" i="5"/>
  <c r="AB1096" i="5"/>
  <c r="V1097" i="5"/>
  <c r="AB1097" i="5"/>
  <c r="V1098" i="5"/>
  <c r="AB1098" i="5"/>
  <c r="V1099" i="5"/>
  <c r="AB1099" i="5"/>
  <c r="V1100" i="5"/>
  <c r="AB1100" i="5"/>
  <c r="V1101" i="5"/>
  <c r="AB1101" i="5"/>
  <c r="V1102" i="5"/>
  <c r="AB1102" i="5"/>
  <c r="V1103" i="5"/>
  <c r="AB1103" i="5"/>
  <c r="V1104" i="5"/>
  <c r="AB1104" i="5"/>
  <c r="V1105" i="5"/>
  <c r="AB1105" i="5"/>
  <c r="V1106" i="5"/>
  <c r="AB1106" i="5"/>
  <c r="V1107" i="5"/>
  <c r="AB1107" i="5"/>
  <c r="V1108" i="5"/>
  <c r="AB1108" i="5"/>
  <c r="V1109" i="5"/>
  <c r="AB1109" i="5"/>
  <c r="V1110" i="5"/>
  <c r="AB1110" i="5"/>
  <c r="V1112" i="5"/>
  <c r="AB1112" i="5"/>
  <c r="V1113" i="5"/>
  <c r="AB1113" i="5"/>
  <c r="V1115" i="5"/>
  <c r="AB1115" i="5"/>
  <c r="V1116" i="5"/>
  <c r="AB1116" i="5"/>
  <c r="V1117" i="5"/>
  <c r="AB1117" i="5"/>
  <c r="V1118" i="5"/>
  <c r="AB1118" i="5"/>
  <c r="V1119" i="5"/>
  <c r="AB1119" i="5"/>
  <c r="V1120" i="5"/>
  <c r="AB1120" i="5"/>
  <c r="V1121" i="5"/>
  <c r="AB1121"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3" i="5"/>
  <c r="AB1163" i="5"/>
  <c r="V1164" i="5"/>
  <c r="AB1164" i="5"/>
  <c r="V1165" i="5"/>
  <c r="AB1165" i="5"/>
  <c r="V1166" i="5"/>
  <c r="AB1166" i="5"/>
  <c r="V1167" i="5"/>
  <c r="AB1167" i="5"/>
  <c r="V1168" i="5"/>
  <c r="AB1168" i="5"/>
  <c r="V1169" i="5"/>
  <c r="AB1169" i="5"/>
  <c r="V1171" i="5"/>
  <c r="AB1171" i="5"/>
  <c r="V1172" i="5"/>
  <c r="AB1172" i="5"/>
  <c r="V1173" i="5"/>
  <c r="AB1173" i="5"/>
  <c r="V1174" i="5"/>
  <c r="AB1174" i="5"/>
  <c r="V1176" i="5"/>
  <c r="AB1176" i="5"/>
  <c r="V1177" i="5"/>
  <c r="AB1177" i="5"/>
  <c r="V1178" i="5"/>
  <c r="AB1178" i="5"/>
  <c r="V1179" i="5"/>
  <c r="AB1179" i="5"/>
  <c r="V1180" i="5"/>
  <c r="AB1180" i="5"/>
  <c r="V1181" i="5"/>
  <c r="AB1181" i="5"/>
  <c r="V1182" i="5"/>
  <c r="AB1182"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5" i="5"/>
  <c r="AB1235" i="5"/>
  <c r="V1236" i="5"/>
  <c r="AB1236" i="5"/>
  <c r="V1237" i="5"/>
  <c r="AB1237" i="5"/>
  <c r="V1238" i="5"/>
  <c r="AB1238" i="5"/>
  <c r="V1239" i="5"/>
  <c r="AB1239" i="5"/>
  <c r="V1240" i="5"/>
  <c r="AB1240" i="5"/>
  <c r="V1241" i="5"/>
  <c r="AB1241" i="5"/>
  <c r="V1243" i="5"/>
  <c r="AB1243" i="5"/>
  <c r="V1244" i="5"/>
  <c r="AB1244" i="5"/>
  <c r="V1245" i="5"/>
  <c r="AB1245" i="5"/>
  <c r="V1246" i="5"/>
  <c r="AB1246" i="5"/>
  <c r="V1247" i="5"/>
  <c r="AB1247" i="5"/>
  <c r="V1248" i="5"/>
  <c r="AB1248" i="5"/>
  <c r="V1249" i="5"/>
  <c r="AB1249"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4" i="5"/>
  <c r="AB1264" i="5"/>
  <c r="V1265" i="5"/>
  <c r="AB1265" i="5"/>
  <c r="V1267" i="5"/>
  <c r="AB1267" i="5"/>
  <c r="V1268" i="5"/>
  <c r="AB1268" i="5"/>
  <c r="V1269" i="5"/>
  <c r="AB1269" i="5"/>
  <c r="V1270" i="5"/>
  <c r="AB1270" i="5"/>
  <c r="V1271" i="5"/>
  <c r="AB1271" i="5"/>
  <c r="V1272" i="5"/>
  <c r="AB1272" i="5"/>
  <c r="V1273" i="5"/>
  <c r="AB1273"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8" i="5"/>
  <c r="AB1288" i="5"/>
  <c r="V1289" i="5"/>
  <c r="AB1289" i="5"/>
  <c r="V1290" i="5"/>
  <c r="AB1290" i="5"/>
  <c r="V1291" i="5"/>
  <c r="AB1291" i="5"/>
  <c r="V1292" i="5"/>
  <c r="AB1292" i="5"/>
  <c r="V1293" i="5"/>
  <c r="AB1293" i="5"/>
  <c r="V1294" i="5"/>
  <c r="AB1294"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9" i="5"/>
  <c r="AB1339" i="5"/>
  <c r="V1340" i="5"/>
  <c r="AB1340" i="5"/>
  <c r="V1341" i="5"/>
  <c r="AB1341" i="5"/>
  <c r="V1342" i="5"/>
  <c r="AB1342" i="5"/>
  <c r="V1343" i="5"/>
  <c r="AB1343" i="5"/>
  <c r="V1344" i="5"/>
  <c r="AB1344" i="5"/>
  <c r="V1345" i="5"/>
  <c r="AB1345"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8" i="5"/>
  <c r="AB1368" i="5"/>
  <c r="V1369" i="5"/>
  <c r="AB1369" i="5"/>
  <c r="V1370" i="5"/>
  <c r="AB1370" i="5"/>
  <c r="V1371" i="5"/>
  <c r="AB1371" i="5"/>
  <c r="V1372" i="5"/>
  <c r="AB1372" i="5"/>
  <c r="V1373" i="5"/>
  <c r="AB1373" i="5"/>
  <c r="V1374" i="5"/>
  <c r="AB1374" i="5"/>
  <c r="V1376" i="5"/>
  <c r="AB1376" i="5"/>
  <c r="V1377" i="5"/>
  <c r="AB1377" i="5"/>
  <c r="V1378" i="5"/>
  <c r="AB1378" i="5"/>
  <c r="V1379" i="5"/>
  <c r="AB1379" i="5"/>
  <c r="V1380" i="5"/>
  <c r="AB1380" i="5"/>
  <c r="V1381" i="5"/>
  <c r="AB1381" i="5"/>
  <c r="V1382" i="5"/>
  <c r="AB1382" i="5"/>
  <c r="V1384" i="5"/>
  <c r="AB1384" i="5"/>
  <c r="V1385" i="5"/>
  <c r="AB1385" i="5"/>
  <c r="V1387" i="5"/>
  <c r="AB1387" i="5"/>
  <c r="V1388" i="5"/>
  <c r="AB1388" i="5"/>
  <c r="V1389" i="5"/>
  <c r="AB1389" i="5"/>
  <c r="V1390" i="5"/>
  <c r="AB1390" i="5"/>
  <c r="V1392" i="5"/>
  <c r="AB1392" i="5"/>
  <c r="V1393" i="5"/>
  <c r="AB1393" i="5"/>
  <c r="V1394" i="5"/>
  <c r="AB1394" i="5"/>
  <c r="V1395" i="5"/>
  <c r="AB1395" i="5"/>
  <c r="V1396" i="5"/>
  <c r="AB1396" i="5"/>
  <c r="V1397" i="5"/>
  <c r="AB1397" i="5"/>
  <c r="V1398" i="5"/>
  <c r="AB1398" i="5"/>
  <c r="V1400" i="5"/>
  <c r="AB1400" i="5"/>
  <c r="V1401" i="5"/>
  <c r="AB1401" i="5"/>
  <c r="V1402" i="5"/>
  <c r="AB1402" i="5"/>
  <c r="V1403" i="5"/>
  <c r="AB1403" i="5"/>
  <c r="V1404" i="5"/>
  <c r="AB1404" i="5"/>
  <c r="V1405" i="5"/>
  <c r="AB1405" i="5"/>
  <c r="V1406" i="5"/>
  <c r="AB1406"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I1448" i="5" s="1"/>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R1460" i="5" s="1"/>
  <c r="AB1460" i="5"/>
  <c r="V1461" i="5"/>
  <c r="AB1461" i="5"/>
  <c r="V1462" i="5"/>
  <c r="AB1462" i="5"/>
  <c r="V1464" i="5"/>
  <c r="AB1464" i="5"/>
  <c r="V1465" i="5"/>
  <c r="AB1465" i="5"/>
  <c r="V1466" i="5"/>
  <c r="AB1466" i="5"/>
  <c r="V1467" i="5"/>
  <c r="AB1467" i="5"/>
  <c r="V1468" i="5"/>
  <c r="AB1468" i="5"/>
  <c r="V1469" i="5"/>
  <c r="AB1469" i="5"/>
  <c r="V1470" i="5"/>
  <c r="AB1470" i="5"/>
  <c r="V1472" i="5"/>
  <c r="AB1472" i="5"/>
  <c r="V1473" i="5"/>
  <c r="AB1473" i="5"/>
  <c r="V1474" i="5"/>
  <c r="H1474" i="5" s="1"/>
  <c r="AB1474" i="5"/>
  <c r="V1475" i="5"/>
  <c r="AB1475" i="5"/>
  <c r="V1476" i="5"/>
  <c r="AB1476" i="5"/>
  <c r="V1477" i="5"/>
  <c r="AB1477" i="5"/>
  <c r="V1478" i="5"/>
  <c r="R1478" i="5" s="1"/>
  <c r="AB1478" i="5"/>
  <c r="V1479" i="5"/>
  <c r="AB1479" i="5"/>
  <c r="V1480" i="5"/>
  <c r="AB1480" i="5"/>
  <c r="V1481" i="5"/>
  <c r="AB1481" i="5"/>
  <c r="V1483" i="5"/>
  <c r="AB1483" i="5"/>
  <c r="V1484" i="5"/>
  <c r="AB1484" i="5"/>
  <c r="V1485" i="5"/>
  <c r="AB1485" i="5"/>
  <c r="V1486" i="5"/>
  <c r="AB1486" i="5"/>
  <c r="V1488" i="5"/>
  <c r="AB1488" i="5"/>
  <c r="V1489" i="5"/>
  <c r="AB1489" i="5"/>
  <c r="V1490" i="5"/>
  <c r="AB1490" i="5"/>
  <c r="V1491" i="5"/>
  <c r="AB1491" i="5"/>
  <c r="V1492" i="5"/>
  <c r="J1492" i="5" s="1"/>
  <c r="AB1492" i="5"/>
  <c r="V1493" i="5"/>
  <c r="AB1493" i="5"/>
  <c r="V1494" i="5"/>
  <c r="AB1494" i="5"/>
  <c r="V1496" i="5"/>
  <c r="AB1496" i="5"/>
  <c r="V1497" i="5"/>
  <c r="J1497" i="5" s="1"/>
  <c r="AB1497" i="5"/>
  <c r="V1499" i="5"/>
  <c r="AB1499" i="5"/>
  <c r="V1500" i="5"/>
  <c r="AB1500" i="5"/>
  <c r="V1501" i="5"/>
  <c r="AB1501" i="5"/>
  <c r="V1502" i="5"/>
  <c r="AB1502" i="5"/>
  <c r="V1503" i="5"/>
  <c r="AB1503" i="5"/>
  <c r="V1504" i="5"/>
  <c r="AB1504" i="5"/>
  <c r="V1505" i="5"/>
  <c r="AB1505" i="5"/>
  <c r="V1506" i="5"/>
  <c r="AB1506" i="5"/>
  <c r="V1507" i="5"/>
  <c r="AB1507" i="5"/>
  <c r="V1508" i="5"/>
  <c r="AB1508" i="5"/>
  <c r="V1509" i="5"/>
  <c r="AB1509" i="5"/>
  <c r="V1510" i="5"/>
  <c r="H1510" i="5" s="1"/>
  <c r="AB1510" i="5"/>
  <c r="V1512" i="5"/>
  <c r="AB1512" i="5"/>
  <c r="V1513" i="5"/>
  <c r="AB1513" i="5"/>
  <c r="V1514" i="5"/>
  <c r="AB1514" i="5"/>
  <c r="V1515" i="5"/>
  <c r="J1515" i="5" s="1"/>
  <c r="AB1515" i="5"/>
  <c r="V1516" i="5"/>
  <c r="AB1516" i="5"/>
  <c r="V1517" i="5"/>
  <c r="AB1517" i="5"/>
  <c r="V1518" i="5"/>
  <c r="AB1518" i="5"/>
  <c r="V1519" i="5"/>
  <c r="AB1519" i="5"/>
  <c r="V1520" i="5"/>
  <c r="AB1520" i="5"/>
  <c r="V1521" i="5"/>
  <c r="AB1521" i="5"/>
  <c r="V1522" i="5"/>
  <c r="AB1522" i="5"/>
  <c r="V1523" i="5"/>
  <c r="AB1523" i="5"/>
  <c r="V1524" i="5"/>
  <c r="AB1524" i="5"/>
  <c r="V1525" i="5"/>
  <c r="AB1525" i="5"/>
  <c r="V1526" i="5"/>
  <c r="AB1526" i="5"/>
  <c r="V1527" i="5"/>
  <c r="I1527" i="5" s="1"/>
  <c r="AB1527" i="5"/>
  <c r="V1528" i="5"/>
  <c r="AB1528" i="5"/>
  <c r="V1529" i="5"/>
  <c r="AB1529" i="5"/>
  <c r="V1530" i="5"/>
  <c r="AB1530" i="5"/>
  <c r="V1531" i="5"/>
  <c r="R1531" i="5" s="1"/>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E1543" i="5" s="1"/>
  <c r="X1543" i="5" s="1"/>
  <c r="AB1543" i="5"/>
  <c r="V1544" i="5"/>
  <c r="AB1544" i="5"/>
  <c r="V1545" i="5"/>
  <c r="AB1545" i="5"/>
  <c r="V1546" i="5"/>
  <c r="AB1546" i="5"/>
  <c r="V1547" i="5"/>
  <c r="J1547" i="5" s="1"/>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E1559" i="5" s="1"/>
  <c r="X1559" i="5" s="1"/>
  <c r="AB1559" i="5"/>
  <c r="V1560" i="5"/>
  <c r="AB1560" i="5"/>
  <c r="V1561" i="5"/>
  <c r="AB1561" i="5"/>
  <c r="V1562" i="5"/>
  <c r="AB1562" i="5"/>
  <c r="V1563" i="5"/>
  <c r="G1563" i="5" s="1"/>
  <c r="AB1563" i="5"/>
  <c r="V1564" i="5"/>
  <c r="AB1564" i="5"/>
  <c r="V1565" i="5"/>
  <c r="AB1565" i="5"/>
  <c r="V1566" i="5"/>
  <c r="AB1566" i="5"/>
  <c r="V1567" i="5"/>
  <c r="AB1567" i="5"/>
  <c r="V1568" i="5"/>
  <c r="AB1568" i="5"/>
  <c r="V1569" i="5"/>
  <c r="AB1569" i="5"/>
  <c r="V1571" i="5"/>
  <c r="AB1571" i="5"/>
  <c r="V1572" i="5"/>
  <c r="AB1572" i="5"/>
  <c r="V1573" i="5"/>
  <c r="AB1573" i="5"/>
  <c r="V1574" i="5"/>
  <c r="AB1574" i="5"/>
  <c r="V1576" i="5"/>
  <c r="AB1576" i="5"/>
  <c r="V1577" i="5"/>
  <c r="F1577" i="5" s="1"/>
  <c r="AB1577" i="5"/>
  <c r="V1578" i="5"/>
  <c r="AB1578" i="5"/>
  <c r="V1579" i="5"/>
  <c r="AB1579" i="5"/>
  <c r="V1580" i="5"/>
  <c r="AB1580" i="5"/>
  <c r="V1581" i="5"/>
  <c r="G1581" i="5" s="1"/>
  <c r="AB1581" i="5"/>
  <c r="V1582" i="5"/>
  <c r="AB1582" i="5"/>
  <c r="V1583" i="5"/>
  <c r="AB1583" i="5"/>
  <c r="V1584" i="5"/>
  <c r="AB1584" i="5"/>
  <c r="V1585" i="5"/>
  <c r="AB1585" i="5"/>
  <c r="V1586" i="5"/>
  <c r="AB1586" i="5"/>
  <c r="V1587" i="5"/>
  <c r="AB1587" i="5"/>
  <c r="V1588" i="5"/>
  <c r="AB1588" i="5"/>
  <c r="V1589" i="5"/>
  <c r="AB1589" i="5"/>
  <c r="V1590" i="5"/>
  <c r="AB1590" i="5"/>
  <c r="V1591" i="5"/>
  <c r="AB1591" i="5"/>
  <c r="V1592" i="5"/>
  <c r="AB1592" i="5"/>
  <c r="V1593" i="5"/>
  <c r="J1593" i="5" s="1"/>
  <c r="AB1593" i="5"/>
  <c r="V1594" i="5"/>
  <c r="AB1594" i="5"/>
  <c r="V1595" i="5"/>
  <c r="AB1595" i="5"/>
  <c r="V1596" i="5"/>
  <c r="AB1596" i="5"/>
  <c r="V1597" i="5"/>
  <c r="G1597" i="5" s="1"/>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E1609" i="5" s="1"/>
  <c r="X1609" i="5" s="1"/>
  <c r="AB1609" i="5"/>
  <c r="V1610" i="5"/>
  <c r="AB1610" i="5"/>
  <c r="V1611" i="5"/>
  <c r="AB1611" i="5"/>
  <c r="V1612" i="5"/>
  <c r="AB1612" i="5"/>
  <c r="V1613" i="5"/>
  <c r="I1613" i="5" s="1"/>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H1625" i="5" s="1"/>
  <c r="AB1625" i="5"/>
  <c r="V1626" i="5"/>
  <c r="AB1626" i="5"/>
  <c r="V1627" i="5"/>
  <c r="AB1627" i="5"/>
  <c r="V1628" i="5"/>
  <c r="AB1628" i="5"/>
  <c r="V1629" i="5"/>
  <c r="J1629" i="5" s="1"/>
  <c r="AB1629" i="5"/>
  <c r="V1630" i="5"/>
  <c r="AB1630" i="5"/>
  <c r="V1631" i="5"/>
  <c r="AB1631" i="5"/>
  <c r="V1632" i="5"/>
  <c r="AB1632" i="5"/>
  <c r="V1633" i="5"/>
  <c r="AB1633" i="5"/>
  <c r="V1634" i="5"/>
  <c r="AB1634" i="5"/>
  <c r="V1635" i="5"/>
  <c r="AB1635" i="5"/>
  <c r="V1636" i="5"/>
  <c r="AB1636" i="5"/>
  <c r="V1637" i="5"/>
  <c r="AB1637" i="5"/>
  <c r="V1638" i="5"/>
  <c r="AB1638" i="5"/>
  <c r="V1640" i="5"/>
  <c r="AB1640" i="5"/>
  <c r="V1641" i="5"/>
  <c r="AB1641" i="5"/>
  <c r="V1642" i="5"/>
  <c r="H1642" i="5" s="1"/>
  <c r="AB1642" i="5"/>
  <c r="V1643" i="5"/>
  <c r="AB1643" i="5"/>
  <c r="V1644" i="5"/>
  <c r="AB1644" i="5"/>
  <c r="V1645" i="5"/>
  <c r="AB1645" i="5"/>
  <c r="V1646" i="5"/>
  <c r="AB1646"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8" i="5"/>
  <c r="AB1728" i="5"/>
  <c r="V1729" i="5"/>
  <c r="AB1729" i="5"/>
  <c r="V1730" i="5"/>
  <c r="AB1730" i="5"/>
  <c r="V1731" i="5"/>
  <c r="AB1731" i="5"/>
  <c r="V1732" i="5"/>
  <c r="AB1732" i="5"/>
  <c r="V1733" i="5"/>
  <c r="AB1733" i="5"/>
  <c r="V1734" i="5"/>
  <c r="AB1734"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800" i="5"/>
  <c r="AB1800" i="5"/>
  <c r="V1801" i="5"/>
  <c r="AB1801" i="5"/>
  <c r="V1802" i="5"/>
  <c r="AB1802" i="5"/>
  <c r="V1803" i="5"/>
  <c r="AB1803" i="5"/>
  <c r="V1804" i="5"/>
  <c r="AB1804" i="5"/>
  <c r="V1805" i="5"/>
  <c r="AB1805" i="5"/>
  <c r="V1806" i="5"/>
  <c r="AB1806"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4" i="5"/>
  <c r="AB1864" i="5"/>
  <c r="V1865" i="5"/>
  <c r="AB1865" i="5"/>
  <c r="V1866" i="5"/>
  <c r="AB1866" i="5"/>
  <c r="V1867" i="5"/>
  <c r="AB1867" i="5"/>
  <c r="V1868" i="5"/>
  <c r="AB1868" i="5"/>
  <c r="V1869" i="5"/>
  <c r="AB1869" i="5"/>
  <c r="V1870" i="5"/>
  <c r="AB1870" i="5"/>
  <c r="V1871" i="5"/>
  <c r="AB1871" i="5"/>
  <c r="V1872" i="5"/>
  <c r="AB1872" i="5"/>
  <c r="V1873" i="5"/>
  <c r="AB1873" i="5"/>
  <c r="V1874" i="5"/>
  <c r="E1874" i="5" s="1"/>
  <c r="X1874" i="5" s="1"/>
  <c r="AB1874" i="5"/>
  <c r="V1875" i="5"/>
  <c r="AB1875" i="5"/>
  <c r="V1876" i="5"/>
  <c r="AB1876" i="5"/>
  <c r="V1887" i="5"/>
  <c r="AB1887" i="5"/>
  <c r="V1888" i="5"/>
  <c r="I1888" i="5" s="1"/>
  <c r="AB1888" i="5"/>
  <c r="V1889" i="5"/>
  <c r="AB1889" i="5"/>
  <c r="V1908" i="5"/>
  <c r="AB1908" i="5"/>
  <c r="V1909" i="5"/>
  <c r="AB1909" i="5"/>
  <c r="V1910" i="5"/>
  <c r="AB1910" i="5"/>
  <c r="V1911" i="5"/>
  <c r="AB1911" i="5"/>
  <c r="V1912" i="5"/>
  <c r="AB1912" i="5"/>
  <c r="V1913" i="5"/>
  <c r="AB1913" i="5"/>
  <c r="V1916" i="5"/>
  <c r="AB1916" i="5"/>
  <c r="V1917" i="5"/>
  <c r="AB1917" i="5"/>
  <c r="V1918" i="5"/>
  <c r="AB1918" i="5"/>
  <c r="V1919" i="5"/>
  <c r="AB1919" i="5"/>
  <c r="V1920" i="5"/>
  <c r="AB1920" i="5"/>
  <c r="V1948" i="5"/>
  <c r="AB1948" i="5"/>
  <c r="V1955" i="5"/>
  <c r="AB1955" i="5"/>
  <c r="V1956" i="5"/>
  <c r="AB1956" i="5"/>
  <c r="V1963" i="5"/>
  <c r="AB1963" i="5"/>
  <c r="V1964" i="5"/>
  <c r="AB1964" i="5"/>
  <c r="V1965" i="5"/>
  <c r="AB1965" i="5"/>
  <c r="V1966" i="5"/>
  <c r="AB1966" i="5"/>
  <c r="V1971" i="5"/>
  <c r="AB1971" i="5"/>
  <c r="V1972" i="5"/>
  <c r="AB1972" i="5"/>
  <c r="V1973" i="5"/>
  <c r="AB1973" i="5"/>
  <c r="V1974" i="5"/>
  <c r="AB1974" i="5"/>
  <c r="V1975" i="5"/>
  <c r="AB1975" i="5"/>
  <c r="V1976" i="5"/>
  <c r="AB1976" i="5"/>
  <c r="V1977" i="5"/>
  <c r="AB1977" i="5"/>
  <c r="V1981" i="5"/>
  <c r="AB1981" i="5"/>
  <c r="V1982" i="5"/>
  <c r="J1982" i="5" s="1"/>
  <c r="AB1982" i="5"/>
  <c r="V1983" i="5"/>
  <c r="AB1983" i="5"/>
  <c r="V1984" i="5"/>
  <c r="AB1984" i="5"/>
  <c r="V2001" i="5"/>
  <c r="AB2001" i="5"/>
  <c r="V2002" i="5"/>
  <c r="H2002" i="5" s="1"/>
  <c r="AB2002" i="5"/>
  <c r="V2038" i="5"/>
  <c r="AB2038" i="5"/>
  <c r="V2039" i="5"/>
  <c r="AB2039" i="5"/>
  <c r="V2040" i="5"/>
  <c r="AB2040" i="5"/>
  <c r="V2041" i="5"/>
  <c r="E2041" i="5" s="1"/>
  <c r="X2041" i="5" s="1"/>
  <c r="AB2041" i="5"/>
  <c r="V2042" i="5"/>
  <c r="AB2042" i="5"/>
  <c r="V2043" i="5"/>
  <c r="AB2043" i="5"/>
  <c r="V2044" i="5"/>
  <c r="AB2044" i="5"/>
  <c r="V2045" i="5"/>
  <c r="R2045" i="5" s="1"/>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76" i="5"/>
  <c r="AB2076" i="5"/>
  <c r="V2090" i="5"/>
  <c r="AB2090" i="5"/>
  <c r="V2091" i="5"/>
  <c r="AB2091" i="5"/>
  <c r="V2092" i="5"/>
  <c r="AB2092" i="5"/>
  <c r="V2093" i="5"/>
  <c r="AB2093" i="5"/>
  <c r="V2094" i="5"/>
  <c r="AB2094" i="5"/>
  <c r="V2095" i="5"/>
  <c r="AB2095" i="5"/>
  <c r="V2104" i="5"/>
  <c r="AB2104" i="5"/>
  <c r="V2105" i="5"/>
  <c r="AB2105" i="5"/>
  <c r="V2106" i="5"/>
  <c r="AB2106" i="5"/>
  <c r="V2107" i="5"/>
  <c r="AB2107" i="5"/>
  <c r="V2108" i="5"/>
  <c r="AB2108" i="5"/>
  <c r="V2109" i="5"/>
  <c r="AB2109" i="5"/>
  <c r="V2112" i="5"/>
  <c r="AB2112" i="5"/>
  <c r="V2113" i="5"/>
  <c r="AB2113" i="5"/>
  <c r="V2114" i="5"/>
  <c r="G2114" i="5" s="1"/>
  <c r="AB2114" i="5"/>
  <c r="V2115" i="5"/>
  <c r="AB2115" i="5"/>
  <c r="V2116" i="5"/>
  <c r="AB2116" i="5"/>
  <c r="V2117" i="5"/>
  <c r="AB2117" i="5"/>
  <c r="V2118" i="5"/>
  <c r="I2118" i="5" s="1"/>
  <c r="AB2118" i="5"/>
  <c r="V2128" i="5"/>
  <c r="AB2128" i="5"/>
  <c r="V2129" i="5"/>
  <c r="AB2129" i="5"/>
  <c r="V2137" i="5"/>
  <c r="AB2137" i="5"/>
  <c r="V2138" i="5"/>
  <c r="AB2138" i="5"/>
  <c r="V2139" i="5"/>
  <c r="AB2139" i="5"/>
  <c r="V2151" i="5"/>
  <c r="AB2151" i="5"/>
  <c r="V2152" i="5"/>
  <c r="AB2152" i="5"/>
  <c r="V2160" i="5"/>
  <c r="AB2160" i="5"/>
  <c r="V2161" i="5"/>
  <c r="AB2161" i="5"/>
  <c r="V2162" i="5"/>
  <c r="AB2162" i="5"/>
  <c r="V2163" i="5"/>
  <c r="AB2163" i="5"/>
  <c r="V2164" i="5"/>
  <c r="AB2164" i="5"/>
  <c r="V2165" i="5"/>
  <c r="AB2165" i="5"/>
  <c r="V2166" i="5"/>
  <c r="AB2166" i="5"/>
  <c r="V2167" i="5"/>
  <c r="AB2167" i="5"/>
  <c r="V2168" i="5"/>
  <c r="AB2168" i="5"/>
  <c r="V2169" i="5"/>
  <c r="AB2169" i="5"/>
  <c r="V2170" i="5"/>
  <c r="AB2170" i="5"/>
  <c r="S2493" i="5"/>
  <c r="S2494" i="5"/>
  <c r="S2495" i="5"/>
  <c r="S2496" i="5"/>
  <c r="E46" i="5"/>
  <c r="X46" i="5" s="1"/>
  <c r="H47" i="5"/>
  <c r="G47" i="5"/>
  <c r="I47" i="5"/>
  <c r="J47" i="5"/>
  <c r="F47" i="5"/>
  <c r="R47" i="5"/>
  <c r="E47" i="5"/>
  <c r="X47" i="5" s="1"/>
  <c r="F49" i="5"/>
  <c r="G49" i="5"/>
  <c r="I49" i="5"/>
  <c r="H49" i="5"/>
  <c r="R49" i="5"/>
  <c r="J49" i="5"/>
  <c r="E49" i="5"/>
  <c r="X49" i="5" s="1"/>
  <c r="R50" i="5"/>
  <c r="E50" i="5"/>
  <c r="X50" i="5" s="1"/>
  <c r="V51" i="5"/>
  <c r="G51" i="5" s="1"/>
  <c r="R53" i="5"/>
  <c r="G55" i="5"/>
  <c r="V59" i="5"/>
  <c r="G59" i="5" s="1"/>
  <c r="F61" i="5"/>
  <c r="R61" i="5"/>
  <c r="R63" i="5"/>
  <c r="I63" i="5"/>
  <c r="J63" i="5"/>
  <c r="H63" i="5"/>
  <c r="G63" i="5"/>
  <c r="F63" i="5"/>
  <c r="E63" i="5"/>
  <c r="X63" i="5" s="1"/>
  <c r="R66" i="5"/>
  <c r="E66" i="5"/>
  <c r="X66" i="5" s="1"/>
  <c r="V67" i="5"/>
  <c r="G67" i="5" s="1"/>
  <c r="I74" i="5"/>
  <c r="G75" i="5"/>
  <c r="I75" i="5"/>
  <c r="H75" i="5"/>
  <c r="F75" i="5"/>
  <c r="R75" i="5"/>
  <c r="J75" i="5"/>
  <c r="E75" i="5"/>
  <c r="X75" i="5" s="1"/>
  <c r="I76" i="5"/>
  <c r="F76" i="5"/>
  <c r="H76" i="5"/>
  <c r="G76" i="5"/>
  <c r="R76" i="5"/>
  <c r="J76" i="5"/>
  <c r="E76" i="5"/>
  <c r="X76" i="5" s="1"/>
  <c r="R79" i="5"/>
  <c r="G79" i="5"/>
  <c r="I79" i="5"/>
  <c r="F79" i="5"/>
  <c r="H79" i="5"/>
  <c r="J79" i="5"/>
  <c r="E79" i="5"/>
  <c r="X79" i="5" s="1"/>
  <c r="F83" i="5"/>
  <c r="J83" i="5"/>
  <c r="I83" i="5"/>
  <c r="G83" i="5"/>
  <c r="R83" i="5"/>
  <c r="H83" i="5"/>
  <c r="E83" i="5"/>
  <c r="X83" i="5" s="1"/>
  <c r="G120" i="5"/>
  <c r="H120" i="5"/>
  <c r="I120" i="5"/>
  <c r="F120" i="5"/>
  <c r="R120" i="5"/>
  <c r="J120" i="5"/>
  <c r="E120" i="5"/>
  <c r="X120" i="5" s="1"/>
  <c r="V130" i="5"/>
  <c r="G130" i="5" s="1"/>
  <c r="H138" i="5"/>
  <c r="I138" i="5"/>
  <c r="R138" i="5"/>
  <c r="F138" i="5"/>
  <c r="J138" i="5"/>
  <c r="G138" i="5"/>
  <c r="E138" i="5"/>
  <c r="X138" i="5" s="1"/>
  <c r="V146" i="5"/>
  <c r="G146" i="5" s="1"/>
  <c r="J159" i="5"/>
  <c r="H159" i="5"/>
  <c r="F159" i="5"/>
  <c r="G159" i="5"/>
  <c r="R159" i="5"/>
  <c r="I159" i="5"/>
  <c r="E159" i="5"/>
  <c r="X159" i="5" s="1"/>
  <c r="V162" i="5"/>
  <c r="G162" i="5" s="1"/>
  <c r="V170" i="5"/>
  <c r="G170" i="5" s="1"/>
  <c r="G172" i="5"/>
  <c r="J172" i="5"/>
  <c r="R172" i="5"/>
  <c r="H172" i="5"/>
  <c r="I172" i="5"/>
  <c r="F172" i="5"/>
  <c r="E172" i="5"/>
  <c r="X172" i="5" s="1"/>
  <c r="H173" i="5"/>
  <c r="R173" i="5"/>
  <c r="F173" i="5"/>
  <c r="J173" i="5"/>
  <c r="G173" i="5"/>
  <c r="I173" i="5"/>
  <c r="E173" i="5"/>
  <c r="X173" i="5" s="1"/>
  <c r="I182" i="5"/>
  <c r="G182" i="5"/>
  <c r="E182" i="5"/>
  <c r="X182" i="5" s="1"/>
  <c r="G184" i="5"/>
  <c r="H186" i="5"/>
  <c r="J186" i="5"/>
  <c r="E186" i="5"/>
  <c r="X186" i="5" s="1"/>
  <c r="H188" i="5"/>
  <c r="I188" i="5"/>
  <c r="R188" i="5"/>
  <c r="G188" i="5"/>
  <c r="F188" i="5"/>
  <c r="J188" i="5"/>
  <c r="E188" i="5"/>
  <c r="X188" i="5" s="1"/>
  <c r="J191" i="5"/>
  <c r="F191" i="5"/>
  <c r="H191" i="5"/>
  <c r="I191" i="5"/>
  <c r="R191" i="5"/>
  <c r="G191" i="5"/>
  <c r="E191" i="5"/>
  <c r="X191" i="5" s="1"/>
  <c r="G192" i="5"/>
  <c r="I192" i="5"/>
  <c r="J192" i="5"/>
  <c r="V194" i="5"/>
  <c r="G194" i="5" s="1"/>
  <c r="J195" i="5"/>
  <c r="I197" i="5"/>
  <c r="R197" i="5"/>
  <c r="F197" i="5"/>
  <c r="F199" i="5"/>
  <c r="R201" i="5"/>
  <c r="I201" i="5"/>
  <c r="F201" i="5"/>
  <c r="F206" i="5"/>
  <c r="I206" i="5"/>
  <c r="E206" i="5"/>
  <c r="X206" i="5" s="1"/>
  <c r="V207" i="5"/>
  <c r="G207" i="5" s="1"/>
  <c r="H209" i="5"/>
  <c r="R210" i="5"/>
  <c r="H210" i="5"/>
  <c r="G210" i="5"/>
  <c r="I210" i="5"/>
  <c r="F210" i="5"/>
  <c r="J210" i="5"/>
  <c r="E210" i="5"/>
  <c r="X210" i="5" s="1"/>
  <c r="J212" i="5"/>
  <c r="I212" i="5"/>
  <c r="E212" i="5"/>
  <c r="X212" i="5" s="1"/>
  <c r="R214" i="5"/>
  <c r="V215" i="5"/>
  <c r="G215" i="5" s="1"/>
  <c r="H217" i="5"/>
  <c r="I217" i="5"/>
  <c r="G221" i="5"/>
  <c r="J221" i="5"/>
  <c r="E221" i="5"/>
  <c r="X221" i="5" s="1"/>
  <c r="V226" i="5"/>
  <c r="G226" i="5" s="1"/>
  <c r="H227" i="5"/>
  <c r="J227" i="5"/>
  <c r="E227" i="5"/>
  <c r="X227" i="5" s="1"/>
  <c r="I231" i="5"/>
  <c r="R231" i="5"/>
  <c r="E233" i="5"/>
  <c r="X233" i="5" s="1"/>
  <c r="F236" i="5"/>
  <c r="G236" i="5"/>
  <c r="G238" i="5"/>
  <c r="F238" i="5"/>
  <c r="H240" i="5"/>
  <c r="G240" i="5"/>
  <c r="E240" i="5"/>
  <c r="X240" i="5" s="1"/>
  <c r="H243" i="5"/>
  <c r="F244" i="5"/>
  <c r="R244" i="5"/>
  <c r="H244" i="5"/>
  <c r="I244" i="5"/>
  <c r="J244" i="5"/>
  <c r="G244" i="5"/>
  <c r="E244" i="5"/>
  <c r="X244" i="5" s="1"/>
  <c r="I246" i="5"/>
  <c r="H246" i="5"/>
  <c r="V247" i="5"/>
  <c r="J249" i="5"/>
  <c r="F250" i="5"/>
  <c r="J250" i="5"/>
  <c r="G250" i="5"/>
  <c r="I250" i="5"/>
  <c r="R250" i="5"/>
  <c r="H250" i="5"/>
  <c r="E250" i="5"/>
  <c r="X250" i="5" s="1"/>
  <c r="J252" i="5"/>
  <c r="R252" i="5"/>
  <c r="F254" i="5"/>
  <c r="J254" i="5"/>
  <c r="F256" i="5"/>
  <c r="G256" i="5"/>
  <c r="E256" i="5"/>
  <c r="X256" i="5" s="1"/>
  <c r="V258" i="5"/>
  <c r="G258" i="5" s="1"/>
  <c r="H261" i="5"/>
  <c r="J261" i="5"/>
  <c r="E261" i="5"/>
  <c r="X261" i="5" s="1"/>
  <c r="H265" i="5"/>
  <c r="G265" i="5"/>
  <c r="V266" i="5"/>
  <c r="G266" i="5" s="1"/>
  <c r="G268" i="5"/>
  <c r="G269" i="5"/>
  <c r="J269" i="5"/>
  <c r="F269" i="5"/>
  <c r="H269" i="5"/>
  <c r="R269" i="5"/>
  <c r="I269" i="5"/>
  <c r="E269" i="5"/>
  <c r="X269" i="5" s="1"/>
  <c r="H272" i="5"/>
  <c r="G272" i="5"/>
  <c r="J276" i="5"/>
  <c r="I276" i="5"/>
  <c r="E276" i="5"/>
  <c r="X276" i="5" s="1"/>
  <c r="V279" i="5"/>
  <c r="J283" i="5"/>
  <c r="G283" i="5"/>
  <c r="E283" i="5"/>
  <c r="X283" i="5" s="1"/>
  <c r="G285" i="5"/>
  <c r="R287" i="5"/>
  <c r="H287" i="5"/>
  <c r="E287" i="5"/>
  <c r="X287" i="5" s="1"/>
  <c r="V290" i="5"/>
  <c r="I292" i="5"/>
  <c r="H292" i="5"/>
  <c r="E292" i="5"/>
  <c r="X292" i="5" s="1"/>
  <c r="J296" i="5"/>
  <c r="I296" i="5"/>
  <c r="F298" i="5"/>
  <c r="J301" i="5"/>
  <c r="H301" i="5"/>
  <c r="I301" i="5"/>
  <c r="R301" i="5"/>
  <c r="G301" i="5"/>
  <c r="F301" i="5"/>
  <c r="E301" i="5"/>
  <c r="X301" i="5" s="1"/>
  <c r="J307" i="5"/>
  <c r="I307" i="5"/>
  <c r="R307" i="5"/>
  <c r="G307" i="5"/>
  <c r="H307" i="5"/>
  <c r="F307" i="5"/>
  <c r="E307" i="5"/>
  <c r="X307" i="5" s="1"/>
  <c r="V311" i="5"/>
  <c r="G311" i="5" s="1"/>
  <c r="F318" i="5"/>
  <c r="H318" i="5"/>
  <c r="R318" i="5"/>
  <c r="J318" i="5"/>
  <c r="I318" i="5"/>
  <c r="G318" i="5"/>
  <c r="E318" i="5"/>
  <c r="X318" i="5" s="1"/>
  <c r="V319" i="5"/>
  <c r="G319" i="5" s="1"/>
  <c r="G321" i="5"/>
  <c r="H321" i="5"/>
  <c r="F321" i="5"/>
  <c r="J321" i="5"/>
  <c r="I321" i="5"/>
  <c r="R321" i="5"/>
  <c r="E321" i="5"/>
  <c r="X321" i="5" s="1"/>
  <c r="V322" i="5"/>
  <c r="G322" i="5" s="1"/>
  <c r="V330" i="5"/>
  <c r="G330" i="5" s="1"/>
  <c r="V338" i="5"/>
  <c r="V346" i="5"/>
  <c r="G346" i="5" s="1"/>
  <c r="G349" i="5"/>
  <c r="H349" i="5"/>
  <c r="J349" i="5"/>
  <c r="R349" i="5"/>
  <c r="I349" i="5"/>
  <c r="F349" i="5"/>
  <c r="E349" i="5"/>
  <c r="X349" i="5" s="1"/>
  <c r="V359" i="5"/>
  <c r="G359" i="5" s="1"/>
  <c r="F383" i="5"/>
  <c r="R383" i="5"/>
  <c r="H383" i="5"/>
  <c r="V386" i="5"/>
  <c r="G386" i="5" s="1"/>
  <c r="V391" i="5"/>
  <c r="G391" i="5" s="1"/>
  <c r="V394" i="5"/>
  <c r="G394" i="5" s="1"/>
  <c r="H402" i="5"/>
  <c r="I402" i="5"/>
  <c r="F402" i="5"/>
  <c r="G402" i="5"/>
  <c r="J402" i="5"/>
  <c r="R402" i="5"/>
  <c r="E402" i="5"/>
  <c r="X402" i="5" s="1"/>
  <c r="J408" i="5"/>
  <c r="H408" i="5"/>
  <c r="G408" i="5"/>
  <c r="R408" i="5"/>
  <c r="F408" i="5"/>
  <c r="I408" i="5"/>
  <c r="E408" i="5"/>
  <c r="X408" i="5" s="1"/>
  <c r="V418" i="5"/>
  <c r="G418" i="5" s="1"/>
  <c r="V431" i="5"/>
  <c r="G431" i="5" s="1"/>
  <c r="V442" i="5"/>
  <c r="V458" i="5"/>
  <c r="G458" i="5" s="1"/>
  <c r="V463" i="5"/>
  <c r="G463" i="5" s="1"/>
  <c r="R469" i="5"/>
  <c r="I469" i="5"/>
  <c r="H469" i="5"/>
  <c r="J469" i="5"/>
  <c r="F469" i="5"/>
  <c r="G469" i="5"/>
  <c r="E469" i="5"/>
  <c r="X469" i="5" s="1"/>
  <c r="V474" i="5"/>
  <c r="G474" i="5" s="1"/>
  <c r="V479" i="5"/>
  <c r="G479" i="5" s="1"/>
  <c r="H481" i="5"/>
  <c r="R481" i="5"/>
  <c r="I481" i="5"/>
  <c r="F481" i="5"/>
  <c r="G481" i="5"/>
  <c r="J481" i="5"/>
  <c r="E481" i="5"/>
  <c r="X481" i="5" s="1"/>
  <c r="V482" i="5"/>
  <c r="G482" i="5" s="1"/>
  <c r="V495" i="5"/>
  <c r="G495" i="5" s="1"/>
  <c r="V498" i="5"/>
  <c r="G498" i="5" s="1"/>
  <c r="H507" i="5"/>
  <c r="R507" i="5"/>
  <c r="F507" i="5"/>
  <c r="G507" i="5"/>
  <c r="I507" i="5"/>
  <c r="J507" i="5"/>
  <c r="E507" i="5"/>
  <c r="X507" i="5" s="1"/>
  <c r="V514" i="5"/>
  <c r="G514" i="5" s="1"/>
  <c r="J520" i="5"/>
  <c r="H520" i="5"/>
  <c r="G520" i="5"/>
  <c r="I520" i="5"/>
  <c r="F520" i="5"/>
  <c r="R520" i="5"/>
  <c r="E520" i="5"/>
  <c r="X520" i="5" s="1"/>
  <c r="V522" i="5"/>
  <c r="G522" i="5" s="1"/>
  <c r="R527" i="5"/>
  <c r="H527" i="5"/>
  <c r="I527" i="5"/>
  <c r="R542" i="5"/>
  <c r="J542" i="5"/>
  <c r="I542" i="5"/>
  <c r="H542" i="5"/>
  <c r="F542" i="5"/>
  <c r="G542" i="5"/>
  <c r="E542" i="5"/>
  <c r="X542" i="5" s="1"/>
  <c r="V551" i="5"/>
  <c r="V554" i="5"/>
  <c r="G554" i="5" s="1"/>
  <c r="V578" i="5"/>
  <c r="G578" i="5" s="1"/>
  <c r="V586" i="5"/>
  <c r="G586" i="5" s="1"/>
  <c r="V626" i="5"/>
  <c r="G626" i="5" s="1"/>
  <c r="V663" i="5"/>
  <c r="G663" i="5" s="1"/>
  <c r="V666" i="5"/>
  <c r="G666" i="5" s="1"/>
  <c r="V706" i="5"/>
  <c r="G706" i="5" s="1"/>
  <c r="V714" i="5"/>
  <c r="V727" i="5"/>
  <c r="G727" i="5" s="1"/>
  <c r="V738" i="5"/>
  <c r="G738" i="5" s="1"/>
  <c r="V746" i="5"/>
  <c r="G746" i="5" s="1"/>
  <c r="V751" i="5"/>
  <c r="G751" i="5" s="1"/>
  <c r="V754" i="5"/>
  <c r="G754" i="5" s="1"/>
  <c r="V802" i="5"/>
  <c r="G802" i="5" s="1"/>
  <c r="V807" i="5"/>
  <c r="G807" i="5" s="1"/>
  <c r="V834" i="5"/>
  <c r="V842" i="5"/>
  <c r="G842" i="5" s="1"/>
  <c r="V850" i="5"/>
  <c r="G850" i="5" s="1"/>
  <c r="V858" i="5"/>
  <c r="G858" i="5" s="1"/>
  <c r="V887" i="5"/>
  <c r="G887" i="5" s="1"/>
  <c r="V895" i="5"/>
  <c r="G895" i="5" s="1"/>
  <c r="V911" i="5"/>
  <c r="G911" i="5" s="1"/>
  <c r="V919" i="5"/>
  <c r="V962" i="5"/>
  <c r="G962" i="5" s="1"/>
  <c r="V994" i="5"/>
  <c r="G994" i="5" s="1"/>
  <c r="V1018" i="5"/>
  <c r="G1018" i="5" s="1"/>
  <c r="V1023" i="5"/>
  <c r="G1023" i="5" s="1"/>
  <c r="V1042" i="5"/>
  <c r="G1042" i="5" s="1"/>
  <c r="V1058" i="5"/>
  <c r="G1058" i="5" s="1"/>
  <c r="V1063" i="5"/>
  <c r="G1063" i="5" s="1"/>
  <c r="V1066" i="5"/>
  <c r="V1071" i="5"/>
  <c r="G1071" i="5" s="1"/>
  <c r="V1074" i="5"/>
  <c r="G1074" i="5" s="1"/>
  <c r="V1095" i="5"/>
  <c r="G1095" i="5" s="1"/>
  <c r="V1111" i="5"/>
  <c r="G1111" i="5" s="1"/>
  <c r="V1114" i="5"/>
  <c r="G1114" i="5" s="1"/>
  <c r="V1162" i="5"/>
  <c r="G1162" i="5" s="1"/>
  <c r="V1170" i="5"/>
  <c r="G1170" i="5" s="1"/>
  <c r="V1175" i="5"/>
  <c r="V1234" i="5"/>
  <c r="G1234" i="5" s="1"/>
  <c r="V1242" i="5"/>
  <c r="G1242" i="5" s="1"/>
  <c r="V1263" i="5"/>
  <c r="G1263" i="5" s="1"/>
  <c r="V1266" i="5"/>
  <c r="G1266" i="5" s="1"/>
  <c r="V1287" i="5"/>
  <c r="G1287" i="5" s="1"/>
  <c r="V1338" i="5"/>
  <c r="G1338" i="5" s="1"/>
  <c r="V1367" i="5"/>
  <c r="G1367" i="5" s="1"/>
  <c r="V1375" i="5"/>
  <c r="V1383" i="5"/>
  <c r="G1383" i="5" s="1"/>
  <c r="V1386" i="5"/>
  <c r="G1386" i="5" s="1"/>
  <c r="V1391" i="5"/>
  <c r="G1391" i="5" s="1"/>
  <c r="V1399" i="5"/>
  <c r="G1399" i="5" s="1"/>
  <c r="V1463" i="5"/>
  <c r="G1463" i="5" s="1"/>
  <c r="V1471" i="5"/>
  <c r="G1471" i="5" s="1"/>
  <c r="V1482" i="5"/>
  <c r="V1487" i="5"/>
  <c r="G1487" i="5" s="1"/>
  <c r="V1495" i="5"/>
  <c r="G1495" i="5" s="1"/>
  <c r="V1498" i="5"/>
  <c r="G1498" i="5" s="1"/>
  <c r="V1511" i="5"/>
  <c r="G1511" i="5" s="1"/>
  <c r="V1570" i="5"/>
  <c r="G1570" i="5" s="1"/>
  <c r="V1575" i="5"/>
  <c r="G1575" i="5" s="1"/>
  <c r="V1639" i="5"/>
  <c r="G1639" i="5" s="1"/>
  <c r="V1727" i="5"/>
  <c r="V1799" i="5"/>
  <c r="G1799" i="5" s="1"/>
  <c r="V1863" i="5"/>
  <c r="G1863" i="5" s="1"/>
  <c r="V1877" i="5"/>
  <c r="AD1877" i="5"/>
  <c r="AD1878" i="5"/>
  <c r="V1878" i="5"/>
  <c r="AD1879" i="5"/>
  <c r="V1879" i="5"/>
  <c r="V1880" i="5"/>
  <c r="H1880" i="5" s="1"/>
  <c r="AD1880" i="5"/>
  <c r="AD1881" i="5"/>
  <c r="V1881" i="5"/>
  <c r="V1882" i="5"/>
  <c r="AD1882" i="5"/>
  <c r="AD1883" i="5"/>
  <c r="V1883" i="5"/>
  <c r="V1884" i="5"/>
  <c r="F1884" i="5" s="1"/>
  <c r="AD1884" i="5"/>
  <c r="AD1885" i="5"/>
  <c r="V1885" i="5"/>
  <c r="V1886" i="5"/>
  <c r="AD1886" i="5"/>
  <c r="AD1890" i="5"/>
  <c r="V1890" i="5"/>
  <c r="AD1891" i="5"/>
  <c r="V1891" i="5"/>
  <c r="AD1892" i="5"/>
  <c r="V1892" i="5"/>
  <c r="V1893" i="5"/>
  <c r="AD1893" i="5"/>
  <c r="V1894" i="5"/>
  <c r="AD1894" i="5"/>
  <c r="V1895" i="5"/>
  <c r="F1895" i="5" s="1"/>
  <c r="AD1895" i="5"/>
  <c r="V1896" i="5"/>
  <c r="AD1896" i="5"/>
  <c r="AD1897" i="5"/>
  <c r="V1897" i="5"/>
  <c r="AD1898" i="5"/>
  <c r="V1898" i="5"/>
  <c r="AD1899" i="5"/>
  <c r="V1899" i="5"/>
  <c r="AD1900" i="5"/>
  <c r="V1900" i="5"/>
  <c r="AD1901" i="5"/>
  <c r="V1901" i="5"/>
  <c r="AD1902" i="5"/>
  <c r="V1902" i="5"/>
  <c r="AD1903" i="5"/>
  <c r="V1903" i="5"/>
  <c r="V1904" i="5"/>
  <c r="AD1904" i="5"/>
  <c r="AD1905" i="5"/>
  <c r="V1905" i="5"/>
  <c r="AD1906" i="5"/>
  <c r="V1906" i="5"/>
  <c r="V1907" i="5"/>
  <c r="R1907" i="5" s="1"/>
  <c r="AD1907" i="5"/>
  <c r="V1914" i="5"/>
  <c r="G1914" i="5" s="1"/>
  <c r="V1915" i="5"/>
  <c r="AD1915" i="5"/>
  <c r="V1921" i="5"/>
  <c r="AD1921" i="5"/>
  <c r="AD1922" i="5"/>
  <c r="V1922" i="5"/>
  <c r="E1922" i="5" s="1"/>
  <c r="X1922" i="5" s="1"/>
  <c r="V1923" i="5"/>
  <c r="AD1923" i="5"/>
  <c r="AD1924" i="5"/>
  <c r="V1924" i="5"/>
  <c r="AD1925" i="5"/>
  <c r="V1925" i="5"/>
  <c r="AD1926" i="5"/>
  <c r="V1926" i="5"/>
  <c r="J1926" i="5" s="1"/>
  <c r="AD1927" i="5"/>
  <c r="V1927" i="5"/>
  <c r="G1927" i="5" s="1"/>
  <c r="AD1928" i="5"/>
  <c r="V1928" i="5"/>
  <c r="V1929" i="5"/>
  <c r="AD1929" i="5"/>
  <c r="AD1930" i="5"/>
  <c r="V1930" i="5"/>
  <c r="I1930" i="5" s="1"/>
  <c r="AD1931" i="5"/>
  <c r="V1931" i="5"/>
  <c r="V1932" i="5"/>
  <c r="AD1932" i="5"/>
  <c r="V1933" i="5"/>
  <c r="AD1933" i="5"/>
  <c r="V1934" i="5"/>
  <c r="AD1934" i="5"/>
  <c r="V1935" i="5"/>
  <c r="G1935" i="5" s="1"/>
  <c r="AD1935" i="5"/>
  <c r="V1936" i="5"/>
  <c r="AD1936" i="5"/>
  <c r="AD1937" i="5"/>
  <c r="V1937" i="5"/>
  <c r="V1938" i="5"/>
  <c r="AD1938" i="5"/>
  <c r="V1939" i="5"/>
  <c r="AD1939" i="5"/>
  <c r="V1940" i="5"/>
  <c r="AD1940" i="5"/>
  <c r="V1941" i="5"/>
  <c r="AD1941" i="5"/>
  <c r="V1942" i="5"/>
  <c r="AD1942" i="5"/>
  <c r="AD1943" i="5"/>
  <c r="V1943" i="5"/>
  <c r="AD1944" i="5"/>
  <c r="V1944" i="5"/>
  <c r="AD1945" i="5"/>
  <c r="V1945" i="5"/>
  <c r="AD1946" i="5"/>
  <c r="V1946" i="5"/>
  <c r="J1946" i="5" s="1"/>
  <c r="V1947" i="5"/>
  <c r="AD1947" i="5"/>
  <c r="V1949" i="5"/>
  <c r="AD1949" i="5"/>
  <c r="V1950" i="5"/>
  <c r="AD1950" i="5"/>
  <c r="AD1951" i="5"/>
  <c r="V1951" i="5"/>
  <c r="G1951" i="5" s="1"/>
  <c r="AD1952" i="5"/>
  <c r="V1952" i="5"/>
  <c r="AD1953" i="5"/>
  <c r="V1953" i="5"/>
  <c r="G1953" i="5" s="1"/>
  <c r="V1954" i="5"/>
  <c r="AD1954" i="5"/>
  <c r="AD1957" i="5"/>
  <c r="V1957" i="5"/>
  <c r="R1957" i="5" s="1"/>
  <c r="V1958" i="5"/>
  <c r="AD1958" i="5"/>
  <c r="V1959" i="5"/>
  <c r="AD1959" i="5"/>
  <c r="AD1960" i="5"/>
  <c r="V1960" i="5"/>
  <c r="V1961" i="5"/>
  <c r="AD1961" i="5"/>
  <c r="AD1962" i="5"/>
  <c r="V1962" i="5"/>
  <c r="V1967" i="5"/>
  <c r="AD1967" i="5"/>
  <c r="AD1968" i="5"/>
  <c r="V1968" i="5"/>
  <c r="AD1969" i="5"/>
  <c r="V1969" i="5"/>
  <c r="I1969" i="5" s="1"/>
  <c r="AD1970" i="5"/>
  <c r="V1970" i="5"/>
  <c r="AD1978" i="5"/>
  <c r="V1978" i="5"/>
  <c r="I1978" i="5" s="1"/>
  <c r="AD1979" i="5"/>
  <c r="V1979" i="5"/>
  <c r="AD1980" i="5"/>
  <c r="V1980" i="5"/>
  <c r="R1980" i="5" s="1"/>
  <c r="AD1985" i="5"/>
  <c r="V1985" i="5"/>
  <c r="AD1986" i="5"/>
  <c r="V1986" i="5"/>
  <c r="G1986" i="5" s="1"/>
  <c r="AD1987" i="5"/>
  <c r="V1987" i="5"/>
  <c r="V1988" i="5"/>
  <c r="AD1988" i="5"/>
  <c r="AD1989" i="5"/>
  <c r="V1989" i="5"/>
  <c r="AD1990" i="5"/>
  <c r="V1990" i="5"/>
  <c r="AD1991" i="5"/>
  <c r="V1991" i="5"/>
  <c r="AD1992" i="5"/>
  <c r="V1992" i="5"/>
  <c r="H1992" i="5" s="1"/>
  <c r="AD1993" i="5"/>
  <c r="V1993" i="5"/>
  <c r="AD1994" i="5"/>
  <c r="V1994" i="5"/>
  <c r="G1994" i="5" s="1"/>
  <c r="AD1995" i="5"/>
  <c r="V1995" i="5"/>
  <c r="AD1996" i="5"/>
  <c r="V1996" i="5"/>
  <c r="F1996" i="5" s="1"/>
  <c r="AD1997" i="5"/>
  <c r="V1997" i="5"/>
  <c r="AD1998" i="5"/>
  <c r="V1998" i="5"/>
  <c r="AD1999" i="5"/>
  <c r="V1999" i="5"/>
  <c r="V2000" i="5"/>
  <c r="AD2000" i="5"/>
  <c r="AD2003" i="5"/>
  <c r="V2003" i="5"/>
  <c r="V2004" i="5"/>
  <c r="AD2004" i="5"/>
  <c r="AD2005" i="5"/>
  <c r="V2005" i="5"/>
  <c r="V2006" i="5"/>
  <c r="AD2006" i="5"/>
  <c r="V2007" i="5"/>
  <c r="G2007" i="5" s="1"/>
  <c r="AD2007" i="5"/>
  <c r="V2008" i="5"/>
  <c r="AD2008" i="5"/>
  <c r="V2009" i="5"/>
  <c r="AD2009" i="5"/>
  <c r="V2010" i="5"/>
  <c r="AD2010" i="5"/>
  <c r="V2011" i="5"/>
  <c r="AD2011" i="5"/>
  <c r="V2012" i="5"/>
  <c r="AD2012" i="5"/>
  <c r="V2013" i="5"/>
  <c r="AD2013" i="5"/>
  <c r="V2014" i="5"/>
  <c r="AD2014" i="5"/>
  <c r="V2015" i="5"/>
  <c r="G2015" i="5" s="1"/>
  <c r="AD2015" i="5"/>
  <c r="V2016" i="5"/>
  <c r="AD2016" i="5"/>
  <c r="V2017" i="5"/>
  <c r="AD2017" i="5"/>
  <c r="AD2018" i="5"/>
  <c r="V2018" i="5"/>
  <c r="I2018" i="5" s="1"/>
  <c r="AD2019" i="5"/>
  <c r="V2019" i="5"/>
  <c r="V2020" i="5"/>
  <c r="AD2020" i="5"/>
  <c r="V2021" i="5"/>
  <c r="AD2021" i="5"/>
  <c r="V2022" i="5"/>
  <c r="AD2022" i="5"/>
  <c r="AD2023" i="5"/>
  <c r="V2023" i="5"/>
  <c r="G2023" i="5" s="1"/>
  <c r="AD2024" i="5"/>
  <c r="V2024" i="5"/>
  <c r="AD2025" i="5"/>
  <c r="V2025" i="5"/>
  <c r="AD2026" i="5"/>
  <c r="V2026" i="5"/>
  <c r="I2026" i="5" s="1"/>
  <c r="AD2027" i="5"/>
  <c r="V2027" i="5"/>
  <c r="AD2028" i="5"/>
  <c r="V2028" i="5"/>
  <c r="V2029" i="5"/>
  <c r="AD2029" i="5"/>
  <c r="AD2030" i="5"/>
  <c r="V2030" i="5"/>
  <c r="R2030" i="5" s="1"/>
  <c r="V2031" i="5"/>
  <c r="G2031" i="5" s="1"/>
  <c r="AD2031" i="5"/>
  <c r="V2032" i="5"/>
  <c r="AD2032" i="5"/>
  <c r="V2033" i="5"/>
  <c r="AD2033" i="5"/>
  <c r="V2034" i="5"/>
  <c r="AD2034" i="5"/>
  <c r="V2035" i="5"/>
  <c r="AD2035" i="5"/>
  <c r="V2036" i="5"/>
  <c r="AD2036" i="5"/>
  <c r="V2037" i="5"/>
  <c r="AD2037" i="5"/>
  <c r="AD2066" i="5"/>
  <c r="V2066" i="5"/>
  <c r="I2066" i="5" s="1"/>
  <c r="AD2067" i="5"/>
  <c r="V2067" i="5"/>
  <c r="AD2068" i="5"/>
  <c r="V2068" i="5"/>
  <c r="AD2069" i="5"/>
  <c r="V2069" i="5"/>
  <c r="AD2070" i="5"/>
  <c r="V2070" i="5"/>
  <c r="F2070" i="5" s="1"/>
  <c r="V2071" i="5"/>
  <c r="AD2071" i="5"/>
  <c r="AD2072" i="5"/>
  <c r="V2072" i="5"/>
  <c r="AD2073" i="5"/>
  <c r="V2073" i="5"/>
  <c r="AD2074" i="5"/>
  <c r="V2074" i="5"/>
  <c r="J2074" i="5" s="1"/>
  <c r="V2075" i="5"/>
  <c r="AD2075" i="5"/>
  <c r="V2077" i="5"/>
  <c r="AD2077" i="5"/>
  <c r="V2078" i="5"/>
  <c r="AD2078" i="5"/>
  <c r="AD2079" i="5"/>
  <c r="V2079" i="5"/>
  <c r="G2079" i="5" s="1"/>
  <c r="AD2080" i="5"/>
  <c r="V2080" i="5"/>
  <c r="AD2081" i="5"/>
  <c r="V2081" i="5"/>
  <c r="V2082" i="5"/>
  <c r="AD2082" i="5"/>
  <c r="AD2083" i="5"/>
  <c r="V2083" i="5"/>
  <c r="H2083" i="5" s="1"/>
  <c r="V2084" i="5"/>
  <c r="AD2084" i="5"/>
  <c r="AD2085" i="5"/>
  <c r="V2085" i="5"/>
  <c r="V2086" i="5"/>
  <c r="AD2086" i="5"/>
  <c r="AD2087" i="5"/>
  <c r="V2087" i="5"/>
  <c r="H2087" i="5" s="1"/>
  <c r="AD2088" i="5"/>
  <c r="V2088" i="5"/>
  <c r="AD2089" i="5"/>
  <c r="V2089" i="5"/>
  <c r="AD2096" i="5"/>
  <c r="V2096" i="5"/>
  <c r="AD2097" i="5"/>
  <c r="V2097" i="5"/>
  <c r="G2097" i="5" s="1"/>
  <c r="V2098" i="5"/>
  <c r="AD2098" i="5"/>
  <c r="AD2099" i="5"/>
  <c r="V2099" i="5"/>
  <c r="AD2100" i="5"/>
  <c r="V2100" i="5"/>
  <c r="V2101" i="5"/>
  <c r="AD2101" i="5"/>
  <c r="AD2102" i="5"/>
  <c r="V2102" i="5"/>
  <c r="V2103" i="5"/>
  <c r="G2103" i="5" s="1"/>
  <c r="V2110" i="5"/>
  <c r="AD2110" i="5"/>
  <c r="V2111" i="5"/>
  <c r="AD2111" i="5"/>
  <c r="V2119" i="5"/>
  <c r="J2119" i="5" s="1"/>
  <c r="AD2119" i="5"/>
  <c r="AD2120" i="5"/>
  <c r="V2120" i="5"/>
  <c r="V2121" i="5"/>
  <c r="AD2121" i="5"/>
  <c r="V2122" i="5"/>
  <c r="AD2122" i="5"/>
  <c r="V2123" i="5"/>
  <c r="I2123" i="5" s="1"/>
  <c r="AD2123" i="5"/>
  <c r="V2124" i="5"/>
  <c r="AD2124" i="5"/>
  <c r="V2125" i="5"/>
  <c r="AD2125" i="5"/>
  <c r="AD2126" i="5"/>
  <c r="V2126" i="5"/>
  <c r="V2127" i="5"/>
  <c r="G2127" i="5" s="1"/>
  <c r="AD2127" i="5"/>
  <c r="AD2130" i="5"/>
  <c r="V2130" i="5"/>
  <c r="V2131" i="5"/>
  <c r="AD2131" i="5"/>
  <c r="AD2132" i="5"/>
  <c r="V2132" i="5"/>
  <c r="V2133" i="5"/>
  <c r="I2133" i="5" s="1"/>
  <c r="AD2133" i="5"/>
  <c r="V2134" i="5"/>
  <c r="AD2134" i="5"/>
  <c r="V2135" i="5"/>
  <c r="AD2135" i="5"/>
  <c r="AD2136" i="5"/>
  <c r="V2136" i="5"/>
  <c r="V2140" i="5"/>
  <c r="F2140" i="5" s="1"/>
  <c r="AD2140" i="5"/>
  <c r="AD2141" i="5"/>
  <c r="V2141" i="5"/>
  <c r="V2142" i="5"/>
  <c r="AD2142" i="5"/>
  <c r="V2143" i="5"/>
  <c r="G2143" i="5" s="1"/>
  <c r="AD2143" i="5"/>
  <c r="AD2144" i="5"/>
  <c r="V2144" i="5"/>
  <c r="AD2145" i="5"/>
  <c r="V2145" i="5"/>
  <c r="V2146" i="5"/>
  <c r="AD2146" i="5"/>
  <c r="AD2147" i="5"/>
  <c r="V2147" i="5"/>
  <c r="AD2148" i="5"/>
  <c r="V2148" i="5"/>
  <c r="AD2149" i="5"/>
  <c r="V2149" i="5"/>
  <c r="AD2150" i="5"/>
  <c r="V2150" i="5"/>
  <c r="AD2153" i="5"/>
  <c r="V2153" i="5"/>
  <c r="V2154" i="5"/>
  <c r="G2154" i="5" s="1"/>
  <c r="AD2154" i="5"/>
  <c r="AD2155" i="5"/>
  <c r="V2155" i="5"/>
  <c r="V2156" i="5"/>
  <c r="AD2156" i="5"/>
  <c r="AD2157" i="5"/>
  <c r="V2157" i="5"/>
  <c r="AD2158" i="5"/>
  <c r="V2158" i="5"/>
  <c r="V2159" i="5"/>
  <c r="AD2159" i="5"/>
  <c r="AD2171" i="5"/>
  <c r="V2171" i="5"/>
  <c r="V2172" i="5"/>
  <c r="AD2172" i="5"/>
  <c r="AD2173" i="5"/>
  <c r="V2173" i="5"/>
  <c r="AD2174" i="5"/>
  <c r="V2174" i="5"/>
  <c r="AD2175" i="5"/>
  <c r="V2175" i="5"/>
  <c r="AD2176" i="5"/>
  <c r="V2176" i="5"/>
  <c r="AD2177" i="5"/>
  <c r="V2177" i="5"/>
  <c r="AD2178" i="5"/>
  <c r="V2178" i="5"/>
  <c r="V2182" i="5"/>
  <c r="AD2182" i="5"/>
  <c r="V2183" i="5"/>
  <c r="AD2183" i="5"/>
  <c r="V2184" i="5"/>
  <c r="F2184" i="5" s="1"/>
  <c r="AD2184" i="5"/>
  <c r="V2185" i="5"/>
  <c r="AD2185" i="5"/>
  <c r="V2186" i="5"/>
  <c r="AD2186" i="5"/>
  <c r="V2187" i="5"/>
  <c r="AD2187" i="5"/>
  <c r="V2188" i="5"/>
  <c r="R2188" i="5" s="1"/>
  <c r="AD2188" i="5"/>
  <c r="V2189" i="5"/>
  <c r="AD2189" i="5"/>
  <c r="V2190" i="5"/>
  <c r="AD2190" i="5"/>
  <c r="V2191" i="5"/>
  <c r="G2191" i="5" s="1"/>
  <c r="AD2191" i="5"/>
  <c r="AD2192" i="5"/>
  <c r="V2192" i="5"/>
  <c r="AD2193" i="5"/>
  <c r="V2193" i="5"/>
  <c r="V2194" i="5"/>
  <c r="AD2194" i="5"/>
  <c r="V2195" i="5"/>
  <c r="AD2195" i="5"/>
  <c r="AD2196" i="5"/>
  <c r="V2196" i="5"/>
  <c r="AD2197" i="5"/>
  <c r="V2197" i="5"/>
  <c r="V2198" i="5"/>
  <c r="AD2198" i="5"/>
  <c r="V2199" i="5"/>
  <c r="AD2199" i="5"/>
  <c r="AD2200" i="5"/>
  <c r="V2200" i="5"/>
  <c r="V2201" i="5"/>
  <c r="AD2201" i="5"/>
  <c r="AD2202" i="5"/>
  <c r="V2202" i="5"/>
  <c r="V2203" i="5"/>
  <c r="AD2203" i="5"/>
  <c r="V2204" i="5"/>
  <c r="E2204" i="5" s="1"/>
  <c r="X2204" i="5" s="1"/>
  <c r="AD2204" i="5"/>
  <c r="V2205" i="5"/>
  <c r="AD2205" i="5"/>
  <c r="V2206" i="5"/>
  <c r="AD2206" i="5"/>
  <c r="V2207" i="5"/>
  <c r="AD2207" i="5"/>
  <c r="V2208" i="5"/>
  <c r="F2208" i="5" s="1"/>
  <c r="AD2208" i="5"/>
  <c r="V2209" i="5"/>
  <c r="AD2209" i="5"/>
  <c r="V2210" i="5"/>
  <c r="AD2210" i="5"/>
  <c r="AD2211" i="5"/>
  <c r="V2211" i="5"/>
  <c r="AD2212" i="5"/>
  <c r="V2212" i="5"/>
  <c r="AD2213" i="5"/>
  <c r="V2213" i="5"/>
  <c r="AD2215" i="5"/>
  <c r="V2215" i="5"/>
  <c r="AD2216" i="5"/>
  <c r="V2216" i="5"/>
  <c r="AD2217" i="5"/>
  <c r="V2217" i="5"/>
  <c r="G2217" i="5" s="1"/>
  <c r="AD2218" i="5"/>
  <c r="V2218" i="5"/>
  <c r="AD2219" i="5"/>
  <c r="V2219" i="5"/>
  <c r="AD2220" i="5"/>
  <c r="V2220" i="5"/>
  <c r="AD2221" i="5"/>
  <c r="V2221" i="5"/>
  <c r="AD2222" i="5"/>
  <c r="V2222" i="5"/>
  <c r="AD2223" i="5"/>
  <c r="V2223" i="5"/>
  <c r="AD2224" i="5"/>
  <c r="V2224" i="5"/>
  <c r="AD2225" i="5"/>
  <c r="V2225" i="5"/>
  <c r="AD2226" i="5"/>
  <c r="V2226" i="5"/>
  <c r="V2231" i="5"/>
  <c r="G2231" i="5" s="1"/>
  <c r="V2233" i="5"/>
  <c r="AD2233" i="5"/>
  <c r="AD2234" i="5"/>
  <c r="V2234" i="5"/>
  <c r="F2234" i="5" s="1"/>
  <c r="V2235" i="5"/>
  <c r="AD2235" i="5"/>
  <c r="V2236" i="5"/>
  <c r="AD2236" i="5"/>
  <c r="V2237" i="5"/>
  <c r="AD2237" i="5"/>
  <c r="AD2238" i="5"/>
  <c r="V2238" i="5"/>
  <c r="I2238" i="5" s="1"/>
  <c r="V2239" i="5"/>
  <c r="AD2239" i="5"/>
  <c r="V2240" i="5"/>
  <c r="AD2240" i="5"/>
  <c r="V2246" i="5"/>
  <c r="AD2246" i="5"/>
  <c r="V2247" i="5"/>
  <c r="AD2247" i="5"/>
  <c r="V2248" i="5"/>
  <c r="AD2248" i="5"/>
  <c r="V2249" i="5"/>
  <c r="AD2249" i="5"/>
  <c r="V2250" i="5"/>
  <c r="AD2250" i="5"/>
  <c r="V2251" i="5"/>
  <c r="AD2251" i="5"/>
  <c r="V2252" i="5"/>
  <c r="AD2252" i="5"/>
  <c r="AD2253" i="5"/>
  <c r="V2253" i="5"/>
  <c r="V2254" i="5"/>
  <c r="AD2254" i="5"/>
  <c r="V2255" i="5"/>
  <c r="AD2255" i="5"/>
  <c r="V2256" i="5"/>
  <c r="AD2256" i="5"/>
  <c r="V2257" i="5"/>
  <c r="AD2257" i="5"/>
  <c r="V2258" i="5"/>
  <c r="AD2258" i="5"/>
  <c r="AD2259" i="5"/>
  <c r="V2259" i="5"/>
  <c r="G2259" i="5" s="1"/>
  <c r="V2260" i="5"/>
  <c r="AD2260" i="5"/>
  <c r="V2261" i="5"/>
  <c r="AD2261" i="5"/>
  <c r="V2262" i="5"/>
  <c r="AD2262" i="5"/>
  <c r="AD2263" i="5"/>
  <c r="V2263" i="5"/>
  <c r="F2263" i="5" s="1"/>
  <c r="V2264" i="5"/>
  <c r="AD2264" i="5"/>
  <c r="V2265" i="5"/>
  <c r="AD2265" i="5"/>
  <c r="V2266" i="5"/>
  <c r="AD2266" i="5"/>
  <c r="V2267" i="5"/>
  <c r="AD2267" i="5"/>
  <c r="V2268" i="5"/>
  <c r="AD2268" i="5"/>
  <c r="V2269" i="5"/>
  <c r="AD2269" i="5"/>
  <c r="V2270" i="5"/>
  <c r="AD2270" i="5"/>
  <c r="AD2271" i="5"/>
  <c r="V2271" i="5"/>
  <c r="G2271" i="5" s="1"/>
  <c r="AD2272" i="5"/>
  <c r="V2272" i="5"/>
  <c r="V2279" i="5"/>
  <c r="AD2279" i="5"/>
  <c r="V2280" i="5"/>
  <c r="AD2280" i="5"/>
  <c r="AD2281" i="5"/>
  <c r="V2281" i="5"/>
  <c r="F2281" i="5" s="1"/>
  <c r="AD2282" i="5"/>
  <c r="V2282" i="5"/>
  <c r="AD2283" i="5"/>
  <c r="V2283" i="5"/>
  <c r="AD2284" i="5"/>
  <c r="V2284" i="5"/>
  <c r="AD2285" i="5"/>
  <c r="V2285" i="5"/>
  <c r="F2285" i="5" s="1"/>
  <c r="AD2286" i="5"/>
  <c r="V2286" i="5"/>
  <c r="AD2288" i="5"/>
  <c r="V2288" i="5"/>
  <c r="AD2289" i="5"/>
  <c r="V2289" i="5"/>
  <c r="AD2290" i="5"/>
  <c r="V2290" i="5"/>
  <c r="F2290" i="5" s="1"/>
  <c r="AD2291" i="5"/>
  <c r="V2291" i="5"/>
  <c r="AD2294" i="5"/>
  <c r="V2294" i="5"/>
  <c r="V2295" i="5"/>
  <c r="AD2295" i="5"/>
  <c r="V2298" i="5"/>
  <c r="AD2298" i="5"/>
  <c r="V2299" i="5"/>
  <c r="AD2299" i="5"/>
  <c r="AD2300" i="5"/>
  <c r="V2300" i="5"/>
  <c r="V2301" i="5"/>
  <c r="AD2301" i="5"/>
  <c r="V2302" i="5"/>
  <c r="AD2302" i="5"/>
  <c r="AD2303" i="5"/>
  <c r="V2303" i="5"/>
  <c r="V2304" i="5"/>
  <c r="AD2304" i="5"/>
  <c r="AD2305" i="5"/>
  <c r="V2305" i="5"/>
  <c r="V2306" i="5"/>
  <c r="AD2306" i="5"/>
  <c r="AD2307" i="5"/>
  <c r="V2307" i="5"/>
  <c r="V2311" i="5"/>
  <c r="G2311" i="5" s="1"/>
  <c r="V2313" i="5"/>
  <c r="AD2313" i="5"/>
  <c r="V2317" i="5"/>
  <c r="AD2317" i="5"/>
  <c r="V2318" i="5"/>
  <c r="E2318" i="5" s="1"/>
  <c r="X2318" i="5" s="1"/>
  <c r="AD2318" i="5"/>
  <c r="V2319" i="5"/>
  <c r="AD2319" i="5"/>
  <c r="AB2319" i="5"/>
  <c r="V2320" i="5"/>
  <c r="AB2320" i="5"/>
  <c r="AD2320" i="5"/>
  <c r="V2321" i="5"/>
  <c r="H2321" i="5" s="1"/>
  <c r="AB2321" i="5"/>
  <c r="AD2321" i="5"/>
  <c r="AB2322" i="5"/>
  <c r="V2322" i="5"/>
  <c r="AD2322" i="5"/>
  <c r="AD2323" i="5"/>
  <c r="AB2323" i="5"/>
  <c r="V2323" i="5"/>
  <c r="H2323" i="5" s="1"/>
  <c r="AB2324" i="5"/>
  <c r="V2324" i="5"/>
  <c r="AD2324" i="5"/>
  <c r="V2325" i="5"/>
  <c r="AB2325" i="5"/>
  <c r="V2326" i="5"/>
  <c r="AB2326" i="5"/>
  <c r="V2327" i="5"/>
  <c r="H2327" i="5" s="1"/>
  <c r="AD2327" i="5"/>
  <c r="AB2327" i="5"/>
  <c r="AD2328" i="5"/>
  <c r="AB2328" i="5"/>
  <c r="V2328" i="5"/>
  <c r="V2329" i="5"/>
  <c r="AD2329" i="5"/>
  <c r="AB2329" i="5"/>
  <c r="V2330" i="5"/>
  <c r="AD2330" i="5"/>
  <c r="AB2330" i="5"/>
  <c r="V2331" i="5"/>
  <c r="AD2331" i="5"/>
  <c r="AB2331" i="5"/>
  <c r="V2332" i="5"/>
  <c r="AB2332" i="5"/>
  <c r="AD2332" i="5"/>
  <c r="V2333" i="5"/>
  <c r="AB2333" i="5"/>
  <c r="V2334" i="5"/>
  <c r="AB2334" i="5"/>
  <c r="AB2335" i="5"/>
  <c r="V2335" i="5"/>
  <c r="AB2336" i="5"/>
  <c r="V2336" i="5"/>
  <c r="AD2337" i="5"/>
  <c r="V2337" i="5"/>
  <c r="AB2337" i="5"/>
  <c r="AB2338" i="5"/>
  <c r="AD2338" i="5"/>
  <c r="V2338" i="5"/>
  <c r="AD2339" i="5"/>
  <c r="AB2339" i="5"/>
  <c r="V2339" i="5"/>
  <c r="AD2340" i="5"/>
  <c r="V2340" i="5"/>
  <c r="AB2340" i="5"/>
  <c r="V2341" i="5"/>
  <c r="AD2341" i="5"/>
  <c r="AB2341" i="5"/>
  <c r="AD2342" i="5"/>
  <c r="V2342" i="5"/>
  <c r="AB2342" i="5"/>
  <c r="AB2343" i="5"/>
  <c r="V2343" i="5"/>
  <c r="G2343" i="5" s="1"/>
  <c r="AB2344" i="5"/>
  <c r="V2344" i="5"/>
  <c r="H2344" i="5" s="1"/>
  <c r="V2345" i="5"/>
  <c r="AB2345" i="5"/>
  <c r="AB2346" i="5"/>
  <c r="V2346" i="5"/>
  <c r="AB2347" i="5"/>
  <c r="V2347" i="5"/>
  <c r="V2348" i="5"/>
  <c r="AB2348" i="5"/>
  <c r="AB2349" i="5"/>
  <c r="V2349" i="5"/>
  <c r="AB2350" i="5"/>
  <c r="V2350" i="5"/>
  <c r="AD2351" i="5"/>
  <c r="V2351" i="5"/>
  <c r="G2351" i="5" s="1"/>
  <c r="AB2351" i="5"/>
  <c r="AD2352" i="5"/>
  <c r="V2352" i="5"/>
  <c r="AB2352" i="5"/>
  <c r="AB2353" i="5"/>
  <c r="AD2353" i="5"/>
  <c r="V2353" i="5"/>
  <c r="AD2354" i="5"/>
  <c r="V2354" i="5"/>
  <c r="AB2354" i="5"/>
  <c r="V2355" i="5"/>
  <c r="AB2355" i="5"/>
  <c r="AB2356" i="5"/>
  <c r="V2356" i="5"/>
  <c r="V2357" i="5"/>
  <c r="AB2357" i="5"/>
  <c r="AD2357" i="5"/>
  <c r="AB2358" i="5"/>
  <c r="V2358" i="5"/>
  <c r="AD2358" i="5"/>
  <c r="AD2359" i="5"/>
  <c r="AB2359" i="5"/>
  <c r="V2359" i="5"/>
  <c r="AB2360" i="5"/>
  <c r="V2360" i="5"/>
  <c r="AD2360" i="5"/>
  <c r="V2361" i="5"/>
  <c r="AB2361" i="5"/>
  <c r="AD2361" i="5"/>
  <c r="AD2362" i="5"/>
  <c r="V2362" i="5"/>
  <c r="AB2362" i="5"/>
  <c r="V2363" i="5"/>
  <c r="AB2363" i="5"/>
  <c r="AD2363" i="5"/>
  <c r="V2364" i="5"/>
  <c r="AD2364" i="5"/>
  <c r="AB2364" i="5"/>
  <c r="V2365" i="5"/>
  <c r="AB2365" i="5"/>
  <c r="AD2365" i="5"/>
  <c r="AD2366" i="5"/>
  <c r="AB2366" i="5"/>
  <c r="V2366" i="5"/>
  <c r="AB2367" i="5"/>
  <c r="V2367" i="5"/>
  <c r="AB2368" i="5"/>
  <c r="V2368" i="5"/>
  <c r="V2369" i="5"/>
  <c r="AB2369" i="5"/>
  <c r="AB2370" i="5"/>
  <c r="V2370" i="5"/>
  <c r="AB2371" i="5"/>
  <c r="V2371" i="5"/>
  <c r="AB2372" i="5"/>
  <c r="V2372" i="5"/>
  <c r="AB2373" i="5"/>
  <c r="V2373" i="5"/>
  <c r="F2373" i="5" s="1"/>
  <c r="AB2374" i="5"/>
  <c r="V2374" i="5"/>
  <c r="AD2374" i="5"/>
  <c r="AB2375" i="5"/>
  <c r="AD2375" i="5"/>
  <c r="V2375" i="5"/>
  <c r="G2375" i="5" s="1"/>
  <c r="AB2376" i="5"/>
  <c r="AD2376" i="5"/>
  <c r="V2376" i="5"/>
  <c r="AB2377" i="5"/>
  <c r="V2377" i="5"/>
  <c r="AD2377" i="5"/>
  <c r="AD2378" i="5"/>
  <c r="AB2378" i="5"/>
  <c r="V2378" i="5"/>
  <c r="AD2379" i="5"/>
  <c r="V2379" i="5"/>
  <c r="AB2379" i="5"/>
  <c r="AB2380" i="5"/>
  <c r="V2380" i="5"/>
  <c r="AD2380" i="5"/>
  <c r="AD2381" i="5"/>
  <c r="V2381" i="5"/>
  <c r="AB2381" i="5"/>
  <c r="AB2382" i="5"/>
  <c r="V2382" i="5"/>
  <c r="AD2382" i="5"/>
  <c r="AD2383" i="5"/>
  <c r="AB2383" i="5"/>
  <c r="V2383" i="5"/>
  <c r="V2384" i="5"/>
  <c r="AB2384" i="5"/>
  <c r="AD2384" i="5"/>
  <c r="V2385" i="5"/>
  <c r="AB2385" i="5"/>
  <c r="AD2385" i="5"/>
  <c r="AD2386" i="5"/>
  <c r="AB2386" i="5"/>
  <c r="V2386" i="5"/>
  <c r="AB2387" i="5"/>
  <c r="V2387" i="5"/>
  <c r="AD2387" i="5"/>
  <c r="V2388" i="5"/>
  <c r="AD2388" i="5"/>
  <c r="AB2388" i="5"/>
  <c r="AB2389" i="5"/>
  <c r="V2389" i="5"/>
  <c r="AD2389" i="5"/>
  <c r="AB2390" i="5"/>
  <c r="AD2390" i="5"/>
  <c r="V2390" i="5"/>
  <c r="AB2391" i="5"/>
  <c r="AD2391" i="5"/>
  <c r="V2391" i="5"/>
  <c r="AB2392" i="5"/>
  <c r="V2392" i="5"/>
  <c r="H2392" i="5" s="1"/>
  <c r="AD2392" i="5"/>
  <c r="V2393" i="5"/>
  <c r="AB2393" i="5"/>
  <c r="AD2393" i="5"/>
  <c r="V2394" i="5"/>
  <c r="AB2394" i="5"/>
  <c r="AD2394" i="5"/>
  <c r="AD2395" i="5"/>
  <c r="V2395" i="5"/>
  <c r="AB2395" i="5"/>
  <c r="V2396" i="5"/>
  <c r="AB2396" i="5"/>
  <c r="AD2396" i="5"/>
  <c r="AB2397" i="5"/>
  <c r="V2397" i="5"/>
  <c r="AD2397" i="5"/>
  <c r="V2398" i="5"/>
  <c r="AB2398" i="5"/>
  <c r="V2399" i="5"/>
  <c r="AB2399" i="5"/>
  <c r="AB2400" i="5"/>
  <c r="V2400" i="5"/>
  <c r="V2401" i="5"/>
  <c r="AB2401" i="5"/>
  <c r="AD2402" i="5"/>
  <c r="V2402" i="5"/>
  <c r="AB2402" i="5"/>
  <c r="AB2403" i="5"/>
  <c r="AD2403" i="5"/>
  <c r="V2403" i="5"/>
  <c r="V2404" i="5"/>
  <c r="AD2404" i="5"/>
  <c r="AB2404" i="5"/>
  <c r="AD2405" i="5"/>
  <c r="V2405" i="5"/>
  <c r="AB2405" i="5"/>
  <c r="V2406" i="5"/>
  <c r="AB2406" i="5"/>
  <c r="AD2406" i="5"/>
  <c r="AD2407" i="5"/>
  <c r="V2407" i="5"/>
  <c r="AB2407" i="5"/>
  <c r="V2408" i="5"/>
  <c r="AB2408" i="5"/>
  <c r="AD2408" i="5"/>
  <c r="AD2409" i="5"/>
  <c r="V2409" i="5"/>
  <c r="AB2409" i="5"/>
  <c r="V2410" i="5"/>
  <c r="AB2410" i="5"/>
  <c r="AD2410" i="5"/>
  <c r="V2411" i="5"/>
  <c r="AD2411" i="5"/>
  <c r="AB2411" i="5"/>
  <c r="AD2412" i="5"/>
  <c r="AB2412" i="5"/>
  <c r="V2412" i="5"/>
  <c r="V2413" i="5"/>
  <c r="AD2413" i="5"/>
  <c r="AB2413" i="5"/>
  <c r="AB2414" i="5"/>
  <c r="V2414" i="5"/>
  <c r="AD2414" i="5"/>
  <c r="AB2415" i="5"/>
  <c r="AD2415" i="5"/>
  <c r="V2415" i="5"/>
  <c r="AB2416" i="5"/>
  <c r="V2416" i="5"/>
  <c r="AB2417" i="5"/>
  <c r="V2417" i="5"/>
  <c r="AB2418" i="5"/>
  <c r="V2418" i="5"/>
  <c r="E2418" i="5" s="1"/>
  <c r="X2418" i="5" s="1"/>
  <c r="AD2418" i="5"/>
  <c r="V2419" i="5"/>
  <c r="AD2419" i="5"/>
  <c r="AB2419" i="5"/>
  <c r="AB2420" i="5"/>
  <c r="AD2420" i="5"/>
  <c r="V2420" i="5"/>
  <c r="V2421" i="5"/>
  <c r="R2421" i="5" s="1"/>
  <c r="AD2421" i="5"/>
  <c r="AB2421" i="5"/>
  <c r="V2422" i="5"/>
  <c r="AB2422" i="5"/>
  <c r="AD2422" i="5"/>
  <c r="V2423" i="5"/>
  <c r="AD2423" i="5"/>
  <c r="AB2423" i="5"/>
  <c r="AD2424" i="5"/>
  <c r="V2424" i="5"/>
  <c r="AB2424" i="5"/>
  <c r="AB2425" i="5"/>
  <c r="AD2425" i="5"/>
  <c r="V2425" i="5"/>
  <c r="V2426" i="5"/>
  <c r="AD2426" i="5"/>
  <c r="AB2426" i="5"/>
  <c r="AB2427" i="5"/>
  <c r="V2427" i="5"/>
  <c r="AD2427" i="5"/>
  <c r="AB2428" i="5"/>
  <c r="AD2428" i="5"/>
  <c r="V2428" i="5"/>
  <c r="AD2429" i="5"/>
  <c r="AB2429" i="5"/>
  <c r="V2429" i="5"/>
  <c r="AB2430" i="5"/>
  <c r="V2430" i="5"/>
  <c r="AD2430" i="5"/>
  <c r="V2431" i="5"/>
  <c r="AB2431" i="5"/>
  <c r="AD2431" i="5"/>
  <c r="AD2432" i="5"/>
  <c r="V2432" i="5"/>
  <c r="AB2432" i="5"/>
  <c r="V2433" i="5"/>
  <c r="AB2433" i="5"/>
  <c r="AD2433" i="5"/>
  <c r="AB2434" i="5"/>
  <c r="V2434" i="5"/>
  <c r="E2434" i="5" s="1"/>
  <c r="X2434" i="5" s="1"/>
  <c r="V2435" i="5"/>
  <c r="AB2435" i="5"/>
  <c r="V2436" i="5"/>
  <c r="AB2436" i="5"/>
  <c r="V2437" i="5"/>
  <c r="AB2437" i="5"/>
  <c r="AB2438" i="5"/>
  <c r="V2438" i="5"/>
  <c r="F2438" i="5" s="1"/>
  <c r="AD2438" i="5"/>
  <c r="AD2439" i="5"/>
  <c r="AB2439" i="5"/>
  <c r="V2439" i="5"/>
  <c r="G2439" i="5" s="1"/>
  <c r="V2440" i="5"/>
  <c r="AB2440" i="5"/>
  <c r="AD2440" i="5"/>
  <c r="AD2441" i="5"/>
  <c r="V2441" i="5"/>
  <c r="AB2441" i="5"/>
  <c r="V2442" i="5"/>
  <c r="G2442" i="5" s="1"/>
  <c r="AB2442" i="5"/>
  <c r="AD2442" i="5"/>
  <c r="AD2443" i="5"/>
  <c r="V2443" i="5"/>
  <c r="AB2443" i="5"/>
  <c r="V2444" i="5"/>
  <c r="AB2444" i="5"/>
  <c r="AD2444" i="5"/>
  <c r="AD2445" i="5"/>
  <c r="V2445" i="5"/>
  <c r="AB2445" i="5"/>
  <c r="AB2446" i="5"/>
  <c r="V2446" i="5"/>
  <c r="G2446" i="5" s="1"/>
  <c r="AD2446" i="5"/>
  <c r="V2447" i="5"/>
  <c r="G2447" i="5" s="1"/>
  <c r="AB2447" i="5"/>
  <c r="V2448" i="5"/>
  <c r="AD2448" i="5"/>
  <c r="AB2448" i="5"/>
  <c r="V2449" i="5"/>
  <c r="AB2449" i="5"/>
  <c r="AD2449" i="5"/>
  <c r="AB2450" i="5"/>
  <c r="AD2450" i="5"/>
  <c r="V2450" i="5"/>
  <c r="V2451" i="5"/>
  <c r="AD2451" i="5"/>
  <c r="AB2451" i="5"/>
  <c r="V2452" i="5"/>
  <c r="J2452" i="5" s="1"/>
  <c r="AB2452" i="5"/>
  <c r="AD2452" i="5"/>
  <c r="V2453" i="5"/>
  <c r="AD2453" i="5"/>
  <c r="AB2453" i="5"/>
  <c r="V2454" i="5"/>
  <c r="AB2454" i="5"/>
  <c r="AD2454" i="5"/>
  <c r="V2455" i="5"/>
  <c r="AD2455" i="5"/>
  <c r="AB2455" i="5"/>
  <c r="V2456" i="5"/>
  <c r="AB2456" i="5"/>
  <c r="AD2456" i="5"/>
  <c r="V2457" i="5"/>
  <c r="AB2457" i="5"/>
  <c r="AD2457" i="5"/>
  <c r="V2458" i="5"/>
  <c r="G2458" i="5" s="1"/>
  <c r="AB2458" i="5"/>
  <c r="V2459" i="5"/>
  <c r="AB2459" i="5"/>
  <c r="V2460" i="5"/>
  <c r="AB2460" i="5"/>
  <c r="AB2461" i="5"/>
  <c r="V2461" i="5"/>
  <c r="AB2462" i="5"/>
  <c r="V2462" i="5"/>
  <c r="AB2463" i="5"/>
  <c r="V2463" i="5"/>
  <c r="G2463" i="5" s="1"/>
  <c r="AD2463" i="5"/>
  <c r="AB2464" i="5"/>
  <c r="AD2464" i="5"/>
  <c r="V2464" i="5"/>
  <c r="AB2465" i="5"/>
  <c r="V2465" i="5"/>
  <c r="AD2465" i="5"/>
  <c r="AB2466" i="5"/>
  <c r="AD2466" i="5"/>
  <c r="V2466" i="5"/>
  <c r="AB2467" i="5"/>
  <c r="V2467" i="5"/>
  <c r="AD2467" i="5"/>
  <c r="AB2468" i="5"/>
  <c r="V2468" i="5"/>
  <c r="AD2468" i="5"/>
  <c r="AB2469" i="5"/>
  <c r="V2469" i="5"/>
  <c r="AD2469" i="5"/>
  <c r="V2470" i="5"/>
  <c r="AB2470" i="5"/>
  <c r="AD2470" i="5"/>
  <c r="V2471" i="5"/>
  <c r="AB2471" i="5"/>
  <c r="AD2471" i="5"/>
  <c r="AD2472" i="5"/>
  <c r="AB2472" i="5"/>
  <c r="V2472" i="5"/>
  <c r="AB2473" i="5"/>
  <c r="V2473" i="5"/>
  <c r="AD2473" i="5"/>
  <c r="V2474" i="5"/>
  <c r="AD2474" i="5"/>
  <c r="AB2474" i="5"/>
  <c r="AB2475" i="5"/>
  <c r="V2475" i="5"/>
  <c r="AD2475" i="5"/>
  <c r="AD2476" i="5"/>
  <c r="AB2476" i="5"/>
  <c r="V2476" i="5"/>
  <c r="AB2477" i="5"/>
  <c r="V2477" i="5"/>
  <c r="AD2477" i="5"/>
  <c r="AB2478" i="5"/>
  <c r="V2478" i="5"/>
  <c r="AD2478" i="5"/>
  <c r="V2479" i="5"/>
  <c r="AB2479" i="5"/>
  <c r="AD2479" i="5"/>
  <c r="V2480" i="5"/>
  <c r="AB2480" i="5"/>
  <c r="V2481" i="5"/>
  <c r="AB2481" i="5"/>
  <c r="V2482" i="5"/>
  <c r="AB2482" i="5"/>
  <c r="AB2483" i="5"/>
  <c r="V2483" i="5"/>
  <c r="AB2484" i="5"/>
  <c r="V2484" i="5"/>
  <c r="G2484" i="5" s="1"/>
  <c r="AB2485" i="5"/>
  <c r="AD2485" i="5"/>
  <c r="V2485" i="5"/>
  <c r="AD2486" i="5"/>
  <c r="AB2486" i="5"/>
  <c r="V2486" i="5"/>
  <c r="AB2487" i="5"/>
  <c r="AD2487" i="5"/>
  <c r="V2487" i="5"/>
  <c r="AD2488" i="5"/>
  <c r="AB2488" i="5"/>
  <c r="V2488" i="5"/>
  <c r="AD2489" i="5"/>
  <c r="AB2489" i="5"/>
  <c r="V2489" i="5"/>
  <c r="V2490" i="5"/>
  <c r="F2490" i="5" s="1"/>
  <c r="AB2490" i="5"/>
  <c r="AD2490" i="5"/>
  <c r="AD2491" i="5"/>
  <c r="AB2491" i="5"/>
  <c r="V2491" i="5"/>
  <c r="AB2492" i="5"/>
  <c r="V2492" i="5"/>
  <c r="AD2492" i="5"/>
  <c r="AB2493" i="5"/>
  <c r="V2493" i="5"/>
  <c r="G2493" i="5" s="1"/>
  <c r="V2494" i="5"/>
  <c r="G2494" i="5" s="1"/>
  <c r="AB2494" i="5"/>
  <c r="V2495" i="5"/>
  <c r="G2495" i="5" s="1"/>
  <c r="AB2495" i="5"/>
  <c r="V2496" i="5"/>
  <c r="AB2496" i="5"/>
  <c r="AB2497" i="5"/>
  <c r="V2497" i="5"/>
  <c r="AD2497" i="5"/>
  <c r="D101" i="4"/>
  <c r="E69" i="5"/>
  <c r="X69" i="5" s="1"/>
  <c r="H72" i="5"/>
  <c r="R72" i="5"/>
  <c r="E72" i="5"/>
  <c r="X72" i="5" s="1"/>
  <c r="H80" i="5"/>
  <c r="F80" i="5"/>
  <c r="F82" i="5"/>
  <c r="G82" i="5"/>
  <c r="J82" i="5"/>
  <c r="G85" i="5"/>
  <c r="J85" i="5"/>
  <c r="G87" i="5"/>
  <c r="R87" i="5"/>
  <c r="F87" i="5"/>
  <c r="H89" i="5"/>
  <c r="J92" i="5"/>
  <c r="H92" i="5"/>
  <c r="R92" i="5"/>
  <c r="R95" i="5"/>
  <c r="R97" i="5"/>
  <c r="J97" i="5"/>
  <c r="J99" i="5"/>
  <c r="F101" i="5"/>
  <c r="R101" i="5"/>
  <c r="F105" i="5"/>
  <c r="G105" i="5"/>
  <c r="I105" i="5"/>
  <c r="E107" i="5"/>
  <c r="X107" i="5" s="1"/>
  <c r="R109" i="5"/>
  <c r="I109" i="5"/>
  <c r="F109" i="5"/>
  <c r="G111" i="5"/>
  <c r="E111" i="5"/>
  <c r="X111" i="5" s="1"/>
  <c r="R113" i="5"/>
  <c r="F113" i="5"/>
  <c r="H115" i="5"/>
  <c r="R115" i="5"/>
  <c r="G117" i="5"/>
  <c r="I117" i="5"/>
  <c r="E117" i="5"/>
  <c r="X117" i="5" s="1"/>
  <c r="R119" i="5"/>
  <c r="F122" i="5"/>
  <c r="G122" i="5"/>
  <c r="E122" i="5"/>
  <c r="X122" i="5" s="1"/>
  <c r="R124" i="5"/>
  <c r="H126" i="5"/>
  <c r="I126" i="5"/>
  <c r="E126" i="5"/>
  <c r="X126" i="5" s="1"/>
  <c r="H128" i="5"/>
  <c r="G128" i="5"/>
  <c r="H131" i="5"/>
  <c r="J131" i="5"/>
  <c r="H133" i="5"/>
  <c r="F135" i="5"/>
  <c r="G135" i="5"/>
  <c r="J141" i="5"/>
  <c r="F141" i="5"/>
  <c r="E141" i="5"/>
  <c r="X141" i="5" s="1"/>
  <c r="I145" i="5"/>
  <c r="F145" i="5"/>
  <c r="F148" i="5"/>
  <c r="E148" i="5"/>
  <c r="X148" i="5" s="1"/>
  <c r="G150" i="5"/>
  <c r="R150" i="5"/>
  <c r="E150" i="5"/>
  <c r="X150" i="5" s="1"/>
  <c r="R152" i="5"/>
  <c r="H152" i="5"/>
  <c r="H154" i="5"/>
  <c r="F154" i="5"/>
  <c r="I156" i="5"/>
  <c r="R158" i="5"/>
  <c r="J158" i="5"/>
  <c r="J161" i="5"/>
  <c r="G164" i="5"/>
  <c r="F164" i="5"/>
  <c r="G166" i="5"/>
  <c r="R166" i="5"/>
  <c r="I168" i="5"/>
  <c r="F168" i="5"/>
  <c r="E168" i="5"/>
  <c r="X168" i="5" s="1"/>
  <c r="I175" i="5"/>
  <c r="I177" i="5"/>
  <c r="H177" i="5"/>
  <c r="E177" i="5"/>
  <c r="X177" i="5" s="1"/>
  <c r="J178" i="5"/>
  <c r="F179" i="5"/>
  <c r="J179" i="5"/>
  <c r="F302" i="5"/>
  <c r="J302" i="5"/>
  <c r="E302" i="5"/>
  <c r="X302" i="5" s="1"/>
  <c r="G304" i="5"/>
  <c r="J304" i="5"/>
  <c r="R306" i="5"/>
  <c r="J306" i="5"/>
  <c r="I306" i="5"/>
  <c r="G309" i="5"/>
  <c r="I313" i="5"/>
  <c r="F313" i="5"/>
  <c r="J313" i="5"/>
  <c r="R401" i="5"/>
  <c r="F404" i="5"/>
  <c r="I404" i="5"/>
  <c r="I406" i="5"/>
  <c r="R406" i="5"/>
  <c r="E406" i="5"/>
  <c r="X406" i="5" s="1"/>
  <c r="F411" i="5"/>
  <c r="H411" i="5"/>
  <c r="H413" i="5"/>
  <c r="I415" i="5"/>
  <c r="R415" i="5"/>
  <c r="R417" i="5"/>
  <c r="J417" i="5"/>
  <c r="J420" i="5"/>
  <c r="R420" i="5"/>
  <c r="E420" i="5"/>
  <c r="X420" i="5" s="1"/>
  <c r="I422" i="5"/>
  <c r="I424" i="5"/>
  <c r="R424" i="5"/>
  <c r="E424" i="5"/>
  <c r="X424" i="5" s="1"/>
  <c r="F426" i="5"/>
  <c r="H426" i="5"/>
  <c r="R426" i="5"/>
  <c r="I430" i="5"/>
  <c r="H430" i="5"/>
  <c r="E430" i="5"/>
  <c r="X430" i="5" s="1"/>
  <c r="J432" i="5"/>
  <c r="H433" i="5"/>
  <c r="E433" i="5"/>
  <c r="X433" i="5" s="1"/>
  <c r="H435" i="5"/>
  <c r="F435" i="5"/>
  <c r="R435" i="5"/>
  <c r="R437" i="5"/>
  <c r="G439" i="5"/>
  <c r="F439" i="5"/>
  <c r="J439" i="5"/>
  <c r="I441" i="5"/>
  <c r="F441" i="5"/>
  <c r="R444" i="5"/>
  <c r="J444" i="5"/>
  <c r="H445" i="5"/>
  <c r="R446" i="5"/>
  <c r="H448" i="5"/>
  <c r="G448" i="5"/>
  <c r="E448" i="5"/>
  <c r="X448" i="5" s="1"/>
  <c r="R450" i="5"/>
  <c r="F450" i="5"/>
  <c r="R452" i="5"/>
  <c r="F452" i="5"/>
  <c r="R454" i="5"/>
  <c r="E454" i="5"/>
  <c r="X454" i="5" s="1"/>
  <c r="R456" i="5"/>
  <c r="F456" i="5"/>
  <c r="E456" i="5"/>
  <c r="X456" i="5" s="1"/>
  <c r="E459" i="5"/>
  <c r="X459" i="5" s="1"/>
  <c r="H461" i="5"/>
  <c r="F461" i="5"/>
  <c r="E461" i="5"/>
  <c r="X461" i="5" s="1"/>
  <c r="G464" i="5"/>
  <c r="F464" i="5"/>
  <c r="H466" i="5"/>
  <c r="R466" i="5"/>
  <c r="E467" i="5"/>
  <c r="X467" i="5" s="1"/>
  <c r="J468" i="5"/>
  <c r="R468" i="5"/>
  <c r="R471" i="5"/>
  <c r="G471" i="5"/>
  <c r="H471" i="5"/>
  <c r="F473" i="5"/>
  <c r="H476" i="5"/>
  <c r="R476" i="5"/>
  <c r="J476" i="5"/>
  <c r="H478" i="5"/>
  <c r="R483" i="5"/>
  <c r="F483" i="5"/>
  <c r="G483" i="5"/>
  <c r="J485" i="5"/>
  <c r="I485" i="5"/>
  <c r="I487" i="5"/>
  <c r="J487" i="5"/>
  <c r="R487" i="5"/>
  <c r="G489" i="5"/>
  <c r="I489" i="5"/>
  <c r="F489" i="5"/>
  <c r="G491" i="5"/>
  <c r="H491" i="5"/>
  <c r="E491" i="5"/>
  <c r="X491" i="5" s="1"/>
  <c r="G494" i="5"/>
  <c r="J494" i="5"/>
  <c r="I494" i="5"/>
  <c r="E494" i="5"/>
  <c r="X494" i="5" s="1"/>
  <c r="G497" i="5"/>
  <c r="F497" i="5"/>
  <c r="J500" i="5"/>
  <c r="F500" i="5"/>
  <c r="G502" i="5"/>
  <c r="R502" i="5"/>
  <c r="E502" i="5"/>
  <c r="X502" i="5" s="1"/>
  <c r="G504" i="5"/>
  <c r="F504" i="5"/>
  <c r="J504" i="5"/>
  <c r="I504" i="5"/>
  <c r="F506" i="5"/>
  <c r="G506" i="5"/>
  <c r="G509" i="5"/>
  <c r="F509" i="5"/>
  <c r="J509" i="5"/>
  <c r="E509" i="5"/>
  <c r="X509" i="5" s="1"/>
  <c r="H511" i="5"/>
  <c r="I511" i="5"/>
  <c r="E511" i="5"/>
  <c r="X511" i="5" s="1"/>
  <c r="F513" i="5"/>
  <c r="I513" i="5"/>
  <c r="E513" i="5"/>
  <c r="X513" i="5" s="1"/>
  <c r="I516" i="5"/>
  <c r="G516" i="5"/>
  <c r="E516" i="5"/>
  <c r="X516" i="5" s="1"/>
  <c r="G518" i="5"/>
  <c r="I518" i="5"/>
  <c r="J518" i="5"/>
  <c r="R521" i="5"/>
  <c r="H521" i="5"/>
  <c r="G521" i="5"/>
  <c r="J524" i="5"/>
  <c r="G524" i="5"/>
  <c r="F524" i="5"/>
  <c r="I526" i="5"/>
  <c r="H526" i="5"/>
  <c r="E526" i="5"/>
  <c r="X526" i="5" s="1"/>
  <c r="R529" i="5"/>
  <c r="H529" i="5"/>
  <c r="J529" i="5"/>
  <c r="F531" i="5"/>
  <c r="I531" i="5"/>
  <c r="E531" i="5"/>
  <c r="X531" i="5" s="1"/>
  <c r="J532" i="5"/>
  <c r="G533" i="5"/>
  <c r="F533" i="5"/>
  <c r="E533" i="5"/>
  <c r="X533" i="5" s="1"/>
  <c r="F535" i="5"/>
  <c r="I535" i="5"/>
  <c r="R535" i="5"/>
  <c r="H537" i="5"/>
  <c r="F537" i="5"/>
  <c r="E537" i="5"/>
  <c r="X537" i="5" s="1"/>
  <c r="J540" i="5"/>
  <c r="G540" i="5"/>
  <c r="J543" i="5"/>
  <c r="F543" i="5"/>
  <c r="I543" i="5"/>
  <c r="F545" i="5"/>
  <c r="I545" i="5"/>
  <c r="I547" i="5"/>
  <c r="G547" i="5"/>
  <c r="F547" i="5"/>
  <c r="E547" i="5"/>
  <c r="X547" i="5" s="1"/>
  <c r="R549" i="5"/>
  <c r="G549" i="5"/>
  <c r="E549" i="5"/>
  <c r="X549" i="5" s="1"/>
  <c r="H550" i="5"/>
  <c r="F552" i="5"/>
  <c r="J552" i="5"/>
  <c r="R552" i="5"/>
  <c r="F555" i="5"/>
  <c r="J555" i="5"/>
  <c r="G557" i="5"/>
  <c r="R557" i="5"/>
  <c r="J559" i="5"/>
  <c r="I559" i="5"/>
  <c r="E559" i="5"/>
  <c r="X559" i="5" s="1"/>
  <c r="F563" i="5"/>
  <c r="R563" i="5"/>
  <c r="H563" i="5"/>
  <c r="J563" i="5"/>
  <c r="G565" i="5"/>
  <c r="R565" i="5"/>
  <c r="H567" i="5"/>
  <c r="I567" i="5"/>
  <c r="R567" i="5"/>
  <c r="E567" i="5"/>
  <c r="X567" i="5" s="1"/>
  <c r="F569" i="5"/>
  <c r="I569" i="5"/>
  <c r="R569" i="5"/>
  <c r="E569" i="5"/>
  <c r="X569" i="5" s="1"/>
  <c r="J570" i="5"/>
  <c r="J571" i="5"/>
  <c r="F571" i="5"/>
  <c r="R571" i="5"/>
  <c r="I573" i="5"/>
  <c r="G573" i="5"/>
  <c r="J573" i="5"/>
  <c r="R573" i="5"/>
  <c r="F573" i="5"/>
  <c r="E573" i="5"/>
  <c r="X573" i="5" s="1"/>
  <c r="J575" i="5"/>
  <c r="F575" i="5"/>
  <c r="E575" i="5"/>
  <c r="X575" i="5" s="1"/>
  <c r="F577" i="5"/>
  <c r="G577" i="5"/>
  <c r="J577" i="5"/>
  <c r="R577" i="5"/>
  <c r="H577" i="5"/>
  <c r="I577" i="5"/>
  <c r="E577" i="5"/>
  <c r="X577" i="5" s="1"/>
  <c r="R580" i="5"/>
  <c r="F580" i="5"/>
  <c r="G580" i="5"/>
  <c r="F582" i="5"/>
  <c r="I582" i="5"/>
  <c r="R582" i="5"/>
  <c r="H582" i="5"/>
  <c r="J582" i="5"/>
  <c r="G582" i="5"/>
  <c r="E582" i="5"/>
  <c r="X582" i="5" s="1"/>
  <c r="G584" i="5"/>
  <c r="H584" i="5"/>
  <c r="F584" i="5"/>
  <c r="E584" i="5"/>
  <c r="X584" i="5" s="1"/>
  <c r="I587" i="5"/>
  <c r="F587" i="5"/>
  <c r="G587" i="5"/>
  <c r="J587" i="5"/>
  <c r="H587" i="5"/>
  <c r="R587" i="5"/>
  <c r="E587" i="5"/>
  <c r="X587" i="5" s="1"/>
  <c r="J588" i="5"/>
  <c r="F589" i="5"/>
  <c r="H589" i="5"/>
  <c r="E589" i="5"/>
  <c r="X589" i="5" s="1"/>
  <c r="F591" i="5"/>
  <c r="G591" i="5"/>
  <c r="R591" i="5"/>
  <c r="J591" i="5"/>
  <c r="I591" i="5"/>
  <c r="H591" i="5"/>
  <c r="E591" i="5"/>
  <c r="X591" i="5" s="1"/>
  <c r="F315" i="5"/>
  <c r="R315" i="5"/>
  <c r="J315" i="5"/>
  <c r="R317" i="5"/>
  <c r="G317" i="5"/>
  <c r="H317" i="5"/>
  <c r="F317" i="5"/>
  <c r="I317" i="5"/>
  <c r="J317" i="5"/>
  <c r="E317" i="5"/>
  <c r="X317" i="5" s="1"/>
  <c r="F325" i="5"/>
  <c r="J325" i="5"/>
  <c r="G325" i="5"/>
  <c r="R329" i="5"/>
  <c r="F329" i="5"/>
  <c r="I329" i="5"/>
  <c r="J329" i="5"/>
  <c r="H329" i="5"/>
  <c r="G329" i="5"/>
  <c r="E329" i="5"/>
  <c r="X329" i="5" s="1"/>
  <c r="J332" i="5"/>
  <c r="J333" i="5"/>
  <c r="G333" i="5"/>
  <c r="F333" i="5"/>
  <c r="I333" i="5"/>
  <c r="I336" i="5"/>
  <c r="J336" i="5"/>
  <c r="G336" i="5"/>
  <c r="F336" i="5"/>
  <c r="R336" i="5"/>
  <c r="H336" i="5"/>
  <c r="E336" i="5"/>
  <c r="X336" i="5" s="1"/>
  <c r="H339" i="5"/>
  <c r="I339" i="5"/>
  <c r="R339" i="5"/>
  <c r="F339" i="5"/>
  <c r="J339" i="5"/>
  <c r="F341" i="5"/>
  <c r="I341" i="5"/>
  <c r="J341" i="5"/>
  <c r="H341" i="5"/>
  <c r="G341" i="5"/>
  <c r="R341" i="5"/>
  <c r="E341" i="5"/>
  <c r="X341" i="5" s="1"/>
  <c r="J343" i="5"/>
  <c r="I343" i="5"/>
  <c r="G343" i="5"/>
  <c r="R343" i="5"/>
  <c r="H343" i="5"/>
  <c r="F348" i="5"/>
  <c r="G348" i="5"/>
  <c r="R348" i="5"/>
  <c r="H348" i="5"/>
  <c r="J348" i="5"/>
  <c r="I348" i="5"/>
  <c r="E348" i="5"/>
  <c r="X348" i="5" s="1"/>
  <c r="F351" i="5"/>
  <c r="H351" i="5"/>
  <c r="J351" i="5"/>
  <c r="R351" i="5"/>
  <c r="I351" i="5"/>
  <c r="G353" i="5"/>
  <c r="R353" i="5"/>
  <c r="I353" i="5"/>
  <c r="F353" i="5"/>
  <c r="H353" i="5"/>
  <c r="J353" i="5"/>
  <c r="E353" i="5"/>
  <c r="X353" i="5" s="1"/>
  <c r="F355" i="5"/>
  <c r="I355" i="5"/>
  <c r="H355" i="5"/>
  <c r="R355" i="5"/>
  <c r="G355" i="5"/>
  <c r="J357" i="5"/>
  <c r="F357" i="5"/>
  <c r="H357" i="5"/>
  <c r="R357" i="5"/>
  <c r="I357" i="5"/>
  <c r="G357" i="5"/>
  <c r="E357" i="5"/>
  <c r="X357" i="5" s="1"/>
  <c r="J360" i="5"/>
  <c r="H360" i="5"/>
  <c r="I360" i="5"/>
  <c r="R360" i="5"/>
  <c r="F360" i="5"/>
  <c r="R362" i="5"/>
  <c r="G362" i="5"/>
  <c r="J362" i="5"/>
  <c r="H362" i="5"/>
  <c r="F362" i="5"/>
  <c r="I362" i="5"/>
  <c r="E362" i="5"/>
  <c r="X362" i="5" s="1"/>
  <c r="F364" i="5"/>
  <c r="R364" i="5"/>
  <c r="G364" i="5"/>
  <c r="H364" i="5"/>
  <c r="J364" i="5"/>
  <c r="I366" i="5"/>
  <c r="J366" i="5"/>
  <c r="F366" i="5"/>
  <c r="H366" i="5"/>
  <c r="G366" i="5"/>
  <c r="R366" i="5"/>
  <c r="E366" i="5"/>
  <c r="X366" i="5" s="1"/>
  <c r="R367" i="5"/>
  <c r="H368" i="5"/>
  <c r="F368" i="5"/>
  <c r="I368" i="5"/>
  <c r="R368" i="5"/>
  <c r="J370" i="5"/>
  <c r="G370" i="5"/>
  <c r="F370" i="5"/>
  <c r="R370" i="5"/>
  <c r="I370" i="5"/>
  <c r="H370" i="5"/>
  <c r="E370" i="5"/>
  <c r="X370" i="5" s="1"/>
  <c r="F371" i="5"/>
  <c r="I372" i="5"/>
  <c r="H372" i="5"/>
  <c r="G372" i="5"/>
  <c r="F372" i="5"/>
  <c r="I374" i="5"/>
  <c r="J374" i="5"/>
  <c r="G374" i="5"/>
  <c r="F374" i="5"/>
  <c r="R374" i="5"/>
  <c r="H374" i="5"/>
  <c r="E374" i="5"/>
  <c r="X374" i="5" s="1"/>
  <c r="J375" i="5"/>
  <c r="R376" i="5"/>
  <c r="F376" i="5"/>
  <c r="I376" i="5"/>
  <c r="H376" i="5"/>
  <c r="I378" i="5"/>
  <c r="F378" i="5"/>
  <c r="G378" i="5"/>
  <c r="J378" i="5"/>
  <c r="R378" i="5"/>
  <c r="H378" i="5"/>
  <c r="E378" i="5"/>
  <c r="X378" i="5" s="1"/>
  <c r="R379" i="5"/>
  <c r="J382" i="5"/>
  <c r="G382" i="5"/>
  <c r="H382" i="5"/>
  <c r="R382" i="5"/>
  <c r="I385" i="5"/>
  <c r="F385" i="5"/>
  <c r="R385" i="5"/>
  <c r="G385" i="5"/>
  <c r="H385" i="5"/>
  <c r="J385" i="5"/>
  <c r="E385" i="5"/>
  <c r="X385" i="5" s="1"/>
  <c r="R388" i="5"/>
  <c r="H388" i="5"/>
  <c r="G388" i="5"/>
  <c r="F388" i="5"/>
  <c r="F392" i="5"/>
  <c r="I392" i="5"/>
  <c r="H392" i="5"/>
  <c r="J392" i="5"/>
  <c r="G392" i="5"/>
  <c r="R392" i="5"/>
  <c r="E392" i="5"/>
  <c r="X392" i="5" s="1"/>
  <c r="J395" i="5"/>
  <c r="I395" i="5"/>
  <c r="F395" i="5"/>
  <c r="G395" i="5"/>
  <c r="I397" i="5"/>
  <c r="J397" i="5"/>
  <c r="H397" i="5"/>
  <c r="F397" i="5"/>
  <c r="R397" i="5"/>
  <c r="G397" i="5"/>
  <c r="E397" i="5"/>
  <c r="X397" i="5" s="1"/>
  <c r="H399" i="5"/>
  <c r="I399" i="5"/>
  <c r="F399" i="5"/>
  <c r="G399" i="5"/>
  <c r="R399" i="5"/>
  <c r="G401" i="5"/>
  <c r="J401" i="5"/>
  <c r="F401" i="5"/>
  <c r="R1871" i="5"/>
  <c r="J1871" i="5"/>
  <c r="H1871" i="5"/>
  <c r="G1871" i="5"/>
  <c r="I1871" i="5"/>
  <c r="F1871" i="5"/>
  <c r="E1871" i="5"/>
  <c r="X1871" i="5" s="1"/>
  <c r="G1872" i="5"/>
  <c r="I1872" i="5"/>
  <c r="H1872" i="5"/>
  <c r="R1872" i="5"/>
  <c r="J1872" i="5"/>
  <c r="F1872" i="5"/>
  <c r="E1872" i="5"/>
  <c r="X1872" i="5" s="1"/>
  <c r="I1875" i="5"/>
  <c r="F1875" i="5"/>
  <c r="G1875" i="5"/>
  <c r="J1875" i="5"/>
  <c r="H1875" i="5"/>
  <c r="R1875" i="5"/>
  <c r="E1875" i="5"/>
  <c r="X1875" i="5" s="1"/>
  <c r="R1876" i="5"/>
  <c r="F1876" i="5"/>
  <c r="I1876" i="5"/>
  <c r="G1876" i="5"/>
  <c r="J1876" i="5"/>
  <c r="H1876" i="5"/>
  <c r="E1876" i="5"/>
  <c r="X1876" i="5" s="1"/>
  <c r="G1889" i="5"/>
  <c r="J1889" i="5"/>
  <c r="H1889" i="5"/>
  <c r="R1889" i="5"/>
  <c r="F1889" i="5"/>
  <c r="I1889" i="5"/>
  <c r="E1889" i="5"/>
  <c r="X1889" i="5" s="1"/>
  <c r="J1908" i="5"/>
  <c r="G1908" i="5"/>
  <c r="F1908" i="5"/>
  <c r="H1908" i="5"/>
  <c r="I1908" i="5"/>
  <c r="R1908" i="5"/>
  <c r="E1908" i="5"/>
  <c r="X1908" i="5" s="1"/>
  <c r="R1910" i="5"/>
  <c r="G1911" i="5"/>
  <c r="J1911" i="5"/>
  <c r="H1911" i="5"/>
  <c r="I1911" i="5"/>
  <c r="R1911" i="5"/>
  <c r="F1911" i="5"/>
  <c r="E1911" i="5"/>
  <c r="X1911" i="5" s="1"/>
  <c r="J1912" i="5"/>
  <c r="F1912" i="5"/>
  <c r="H1912" i="5"/>
  <c r="I1912" i="5"/>
  <c r="G1912" i="5"/>
  <c r="R1912" i="5"/>
  <c r="E1912" i="5"/>
  <c r="X1912" i="5" s="1"/>
  <c r="H1917" i="5"/>
  <c r="F1917" i="5"/>
  <c r="I1917" i="5"/>
  <c r="R1917" i="5"/>
  <c r="G1917" i="5"/>
  <c r="J1917" i="5"/>
  <c r="E1917" i="5"/>
  <c r="X1917" i="5" s="1"/>
  <c r="G1918" i="5"/>
  <c r="R1918" i="5"/>
  <c r="H1918" i="5"/>
  <c r="J1918" i="5"/>
  <c r="F1918" i="5"/>
  <c r="I1918" i="5"/>
  <c r="E1918" i="5"/>
  <c r="X1918" i="5" s="1"/>
  <c r="G1948" i="5"/>
  <c r="I1948" i="5"/>
  <c r="J1948" i="5"/>
  <c r="R1948" i="5"/>
  <c r="F1948" i="5"/>
  <c r="H1948" i="5"/>
  <c r="E1948" i="5"/>
  <c r="X1948" i="5" s="1"/>
  <c r="R1955" i="5"/>
  <c r="I1955" i="5"/>
  <c r="G1955" i="5"/>
  <c r="H1955" i="5"/>
  <c r="F1955" i="5"/>
  <c r="J1955" i="5"/>
  <c r="E1955" i="5"/>
  <c r="X1955" i="5" s="1"/>
  <c r="F1964" i="5"/>
  <c r="G1964" i="5"/>
  <c r="H1964" i="5"/>
  <c r="I1964" i="5"/>
  <c r="J1964" i="5"/>
  <c r="R1964" i="5"/>
  <c r="E1964" i="5"/>
  <c r="X1964" i="5" s="1"/>
  <c r="H1965" i="5"/>
  <c r="R1965" i="5"/>
  <c r="J1965" i="5"/>
  <c r="G1965" i="5"/>
  <c r="F1965" i="5"/>
  <c r="I1965" i="5"/>
  <c r="E1965" i="5"/>
  <c r="X1965" i="5" s="1"/>
  <c r="H1972" i="5"/>
  <c r="J1972" i="5"/>
  <c r="R1972" i="5"/>
  <c r="G1972" i="5"/>
  <c r="F1972" i="5"/>
  <c r="I1972" i="5"/>
  <c r="E1972" i="5"/>
  <c r="X1972" i="5" s="1"/>
  <c r="R1973" i="5"/>
  <c r="H1973" i="5"/>
  <c r="I1973" i="5"/>
  <c r="G1973" i="5"/>
  <c r="F1973" i="5"/>
  <c r="J1973" i="5"/>
  <c r="E1973" i="5"/>
  <c r="X1973" i="5" s="1"/>
  <c r="H1975" i="5"/>
  <c r="R1976" i="5"/>
  <c r="I1976" i="5"/>
  <c r="F1976" i="5"/>
  <c r="G1976" i="5"/>
  <c r="H1976" i="5"/>
  <c r="J1976" i="5"/>
  <c r="E1976" i="5"/>
  <c r="X1976" i="5" s="1"/>
  <c r="H1977" i="5"/>
  <c r="J1977" i="5"/>
  <c r="R1977" i="5"/>
  <c r="I1977" i="5"/>
  <c r="F1977" i="5"/>
  <c r="G1977" i="5"/>
  <c r="E1977" i="5"/>
  <c r="X1977" i="5" s="1"/>
  <c r="I1983" i="5"/>
  <c r="R1983" i="5"/>
  <c r="F1983" i="5"/>
  <c r="J1983" i="5"/>
  <c r="H1983" i="5"/>
  <c r="G1983" i="5"/>
  <c r="E1983" i="5"/>
  <c r="X1983" i="5" s="1"/>
  <c r="J1984" i="5"/>
  <c r="R1984" i="5"/>
  <c r="I1984" i="5"/>
  <c r="G1984" i="5"/>
  <c r="F1984" i="5"/>
  <c r="H1984" i="5"/>
  <c r="E1984" i="5"/>
  <c r="X1984" i="5" s="1"/>
  <c r="F2038" i="5"/>
  <c r="H2038" i="5"/>
  <c r="G2038" i="5"/>
  <c r="R2038" i="5"/>
  <c r="I2038" i="5"/>
  <c r="J2038" i="5"/>
  <c r="E2038" i="5"/>
  <c r="X2038" i="5" s="1"/>
  <c r="I2039" i="5"/>
  <c r="G2039" i="5"/>
  <c r="J2039" i="5"/>
  <c r="R2039" i="5"/>
  <c r="F2039" i="5"/>
  <c r="H2039" i="5"/>
  <c r="E2039" i="5"/>
  <c r="X2039" i="5" s="1"/>
  <c r="H2042" i="5"/>
  <c r="J2042" i="5"/>
  <c r="G2042" i="5"/>
  <c r="R2042" i="5"/>
  <c r="F2042" i="5"/>
  <c r="I2042" i="5"/>
  <c r="E2042" i="5"/>
  <c r="X2042" i="5" s="1"/>
  <c r="R2043" i="5"/>
  <c r="H2043" i="5"/>
  <c r="G2043" i="5"/>
  <c r="J2043" i="5"/>
  <c r="F2043" i="5"/>
  <c r="I2043" i="5"/>
  <c r="E2043" i="5"/>
  <c r="X2043" i="5" s="1"/>
  <c r="F2046" i="5"/>
  <c r="H2046" i="5"/>
  <c r="G2046" i="5"/>
  <c r="R2046" i="5"/>
  <c r="J2046" i="5"/>
  <c r="I2046" i="5"/>
  <c r="E2046" i="5"/>
  <c r="X2046" i="5" s="1"/>
  <c r="F2047" i="5"/>
  <c r="I2047" i="5"/>
  <c r="J2047" i="5"/>
  <c r="R2047" i="5"/>
  <c r="H2047" i="5"/>
  <c r="G2047" i="5"/>
  <c r="E2047" i="5"/>
  <c r="X2047" i="5" s="1"/>
  <c r="I2049" i="5"/>
  <c r="I2050" i="5"/>
  <c r="F2050" i="5"/>
  <c r="H2050" i="5"/>
  <c r="J2050" i="5"/>
  <c r="R2050" i="5"/>
  <c r="G2050" i="5"/>
  <c r="E2050" i="5"/>
  <c r="X2050" i="5" s="1"/>
  <c r="I2051" i="5"/>
  <c r="J2051" i="5"/>
  <c r="H2051" i="5"/>
  <c r="F2051" i="5"/>
  <c r="R2051" i="5"/>
  <c r="G2051" i="5"/>
  <c r="E2051" i="5"/>
  <c r="X2051" i="5" s="1"/>
  <c r="F2053" i="5"/>
  <c r="H2054" i="5"/>
  <c r="G2054" i="5"/>
  <c r="F2054" i="5"/>
  <c r="J2054" i="5"/>
  <c r="I2054" i="5"/>
  <c r="R2054" i="5"/>
  <c r="E2054" i="5"/>
  <c r="X2054" i="5" s="1"/>
  <c r="H2055" i="5"/>
  <c r="I2055" i="5"/>
  <c r="G2055" i="5"/>
  <c r="J2055" i="5"/>
  <c r="R2055" i="5"/>
  <c r="F2055" i="5"/>
  <c r="E2055" i="5"/>
  <c r="X2055" i="5" s="1"/>
  <c r="E2057" i="5"/>
  <c r="X2057" i="5" s="1"/>
  <c r="I2058" i="5"/>
  <c r="H2058" i="5"/>
  <c r="J2058" i="5"/>
  <c r="R2058" i="5"/>
  <c r="G2058" i="5"/>
  <c r="F2058" i="5"/>
  <c r="E2058" i="5"/>
  <c r="X2058" i="5" s="1"/>
  <c r="R2059" i="5"/>
  <c r="H2059" i="5"/>
  <c r="F2059" i="5"/>
  <c r="G2059" i="5"/>
  <c r="I2059" i="5"/>
  <c r="J2059" i="5"/>
  <c r="E2059" i="5"/>
  <c r="X2059" i="5" s="1"/>
  <c r="G2062" i="5"/>
  <c r="R2062" i="5"/>
  <c r="J2062" i="5"/>
  <c r="H2062" i="5"/>
  <c r="F2062" i="5"/>
  <c r="I2062" i="5"/>
  <c r="E2062" i="5"/>
  <c r="X2062" i="5" s="1"/>
  <c r="R2063" i="5"/>
  <c r="J2063" i="5"/>
  <c r="I2063" i="5"/>
  <c r="G2063" i="5"/>
  <c r="H2063" i="5"/>
  <c r="F2063" i="5"/>
  <c r="E2063" i="5"/>
  <c r="X2063" i="5" s="1"/>
  <c r="J2076" i="5"/>
  <c r="H2076" i="5"/>
  <c r="R2076" i="5"/>
  <c r="I2076" i="5"/>
  <c r="F2076" i="5"/>
  <c r="G2076" i="5"/>
  <c r="E2076" i="5"/>
  <c r="X2076" i="5" s="1"/>
  <c r="G2090" i="5"/>
  <c r="J2090" i="5"/>
  <c r="R2090" i="5"/>
  <c r="I2090" i="5"/>
  <c r="F2090" i="5"/>
  <c r="H2090" i="5"/>
  <c r="E2090" i="5"/>
  <c r="X2090" i="5" s="1"/>
  <c r="H2093" i="5"/>
  <c r="I2093" i="5"/>
  <c r="J2093" i="5"/>
  <c r="G2093" i="5"/>
  <c r="F2093" i="5"/>
  <c r="R2093" i="5"/>
  <c r="E2093" i="5"/>
  <c r="X2093" i="5" s="1"/>
  <c r="R2094" i="5"/>
  <c r="H2094" i="5"/>
  <c r="F2094" i="5"/>
  <c r="G2094" i="5"/>
  <c r="J2094" i="5"/>
  <c r="I2094" i="5"/>
  <c r="E2094" i="5"/>
  <c r="X2094" i="5" s="1"/>
  <c r="F2105" i="5"/>
  <c r="R2105" i="5"/>
  <c r="J2105" i="5"/>
  <c r="I2105" i="5"/>
  <c r="G2105" i="5"/>
  <c r="H2105" i="5"/>
  <c r="E2105" i="5"/>
  <c r="X2105" i="5" s="1"/>
  <c r="H2106" i="5"/>
  <c r="G2106" i="5"/>
  <c r="I2106" i="5"/>
  <c r="F2106" i="5"/>
  <c r="R2106" i="5"/>
  <c r="J2106" i="5"/>
  <c r="E2106" i="5"/>
  <c r="X2106" i="5" s="1"/>
  <c r="E2108" i="5"/>
  <c r="X2108" i="5" s="1"/>
  <c r="F2109" i="5"/>
  <c r="H2109" i="5"/>
  <c r="G2109" i="5"/>
  <c r="R2109" i="5"/>
  <c r="J2109" i="5"/>
  <c r="I2109" i="5"/>
  <c r="E2109" i="5"/>
  <c r="X2109" i="5" s="1"/>
  <c r="J2112" i="5"/>
  <c r="H2112" i="5"/>
  <c r="F2112" i="5"/>
  <c r="I2112" i="5"/>
  <c r="R2112" i="5"/>
  <c r="G2112" i="5"/>
  <c r="E2112" i="5"/>
  <c r="X2112" i="5" s="1"/>
  <c r="F2114" i="5"/>
  <c r="J2115" i="5"/>
  <c r="F2115" i="5"/>
  <c r="H2115" i="5"/>
  <c r="R2115" i="5"/>
  <c r="I2115" i="5"/>
  <c r="G2115" i="5"/>
  <c r="E2115" i="5"/>
  <c r="X2115" i="5" s="1"/>
  <c r="J2116" i="5"/>
  <c r="R2116" i="5"/>
  <c r="G2116" i="5"/>
  <c r="H2116" i="5"/>
  <c r="F2116" i="5"/>
  <c r="I2116" i="5"/>
  <c r="E2116" i="5"/>
  <c r="X2116" i="5" s="1"/>
  <c r="E2118" i="5"/>
  <c r="X2118" i="5" s="1"/>
  <c r="I2128" i="5"/>
  <c r="H2128" i="5"/>
  <c r="G2128" i="5"/>
  <c r="F2128" i="5"/>
  <c r="J2128" i="5"/>
  <c r="R2128" i="5"/>
  <c r="E2128" i="5"/>
  <c r="X2128" i="5" s="1"/>
  <c r="R2129" i="5"/>
  <c r="H2129" i="5"/>
  <c r="F2129" i="5"/>
  <c r="I2129" i="5"/>
  <c r="G2129" i="5"/>
  <c r="J2129" i="5"/>
  <c r="E2129" i="5"/>
  <c r="X2129" i="5" s="1"/>
  <c r="H2139" i="5"/>
  <c r="G2139" i="5"/>
  <c r="I2139" i="5"/>
  <c r="F2139" i="5"/>
  <c r="R2139" i="5"/>
  <c r="J2139" i="5"/>
  <c r="E2139" i="5"/>
  <c r="X2139" i="5" s="1"/>
  <c r="I2151" i="5"/>
  <c r="H2151" i="5"/>
  <c r="J2151" i="5"/>
  <c r="G2151" i="5"/>
  <c r="R2151" i="5"/>
  <c r="F2151" i="5"/>
  <c r="E2151" i="5"/>
  <c r="X2151" i="5" s="1"/>
  <c r="J2161" i="5"/>
  <c r="F2161" i="5"/>
  <c r="H2161" i="5"/>
  <c r="G2161" i="5"/>
  <c r="R2161" i="5"/>
  <c r="I2161" i="5"/>
  <c r="E2161" i="5"/>
  <c r="X2161" i="5" s="1"/>
  <c r="I2162" i="5"/>
  <c r="J2162" i="5"/>
  <c r="F2162" i="5"/>
  <c r="R2162" i="5"/>
  <c r="G2162" i="5"/>
  <c r="H2162" i="5"/>
  <c r="E2162" i="5"/>
  <c r="X2162" i="5" s="1"/>
  <c r="H2164" i="5"/>
  <c r="F2165" i="5"/>
  <c r="G2165" i="5"/>
  <c r="R2165" i="5"/>
  <c r="J2165" i="5"/>
  <c r="H2165" i="5"/>
  <c r="I2165" i="5"/>
  <c r="E2165" i="5"/>
  <c r="X2165" i="5" s="1"/>
  <c r="R2166" i="5"/>
  <c r="G2166" i="5"/>
  <c r="I2166" i="5"/>
  <c r="F2166" i="5"/>
  <c r="J2166" i="5"/>
  <c r="H2166" i="5"/>
  <c r="E2166" i="5"/>
  <c r="X2166" i="5" s="1"/>
  <c r="R2168" i="5"/>
  <c r="H2169" i="5"/>
  <c r="F2169" i="5"/>
  <c r="J2169" i="5"/>
  <c r="I2169" i="5"/>
  <c r="G2169" i="5"/>
  <c r="R2169" i="5"/>
  <c r="E2169" i="5"/>
  <c r="X2169" i="5" s="1"/>
  <c r="H2170" i="5"/>
  <c r="R2170" i="5"/>
  <c r="F2170" i="5"/>
  <c r="I2170" i="5"/>
  <c r="J2170" i="5"/>
  <c r="G2170" i="5"/>
  <c r="E2170" i="5"/>
  <c r="X2170" i="5" s="1"/>
  <c r="J2179" i="5"/>
  <c r="G2179" i="5"/>
  <c r="F2179" i="5"/>
  <c r="H2179" i="5"/>
  <c r="R2179" i="5"/>
  <c r="E2179" i="5"/>
  <c r="X2179" i="5" s="1"/>
  <c r="I2179" i="5"/>
  <c r="I2228" i="5"/>
  <c r="G2229" i="5"/>
  <c r="H2229" i="5"/>
  <c r="R2229" i="5"/>
  <c r="J2229" i="5"/>
  <c r="I2229" i="5"/>
  <c r="E2229" i="5"/>
  <c r="X2229" i="5" s="1"/>
  <c r="F2229" i="5"/>
  <c r="E2245" i="5"/>
  <c r="X2245" i="5" s="1"/>
  <c r="H2245" i="5"/>
  <c r="J2245" i="5"/>
  <c r="F2245" i="5"/>
  <c r="G2245" i="5"/>
  <c r="I2245" i="5"/>
  <c r="R2245" i="5"/>
  <c r="H2276" i="5"/>
  <c r="E2276" i="5"/>
  <c r="X2276" i="5" s="1"/>
  <c r="G2276" i="5"/>
  <c r="F2276" i="5"/>
  <c r="R2276" i="5"/>
  <c r="J2276" i="5"/>
  <c r="I2276" i="5"/>
  <c r="J2293" i="5"/>
  <c r="F2293" i="5"/>
  <c r="G2293" i="5"/>
  <c r="E2293" i="5"/>
  <c r="X2293" i="5" s="1"/>
  <c r="H2293" i="5"/>
  <c r="I2293" i="5"/>
  <c r="R2293" i="5"/>
  <c r="E2308" i="5"/>
  <c r="X2308" i="5" s="1"/>
  <c r="J2308" i="5"/>
  <c r="G2308" i="5"/>
  <c r="R2308" i="5"/>
  <c r="F2308" i="5"/>
  <c r="I2308" i="5"/>
  <c r="H2308" i="5"/>
  <c r="R2315" i="5"/>
  <c r="I2315" i="5"/>
  <c r="G2315" i="5"/>
  <c r="H2315" i="5"/>
  <c r="J2315" i="5"/>
  <c r="F2315" i="5"/>
  <c r="E2315" i="5"/>
  <c r="X2315" i="5" s="1"/>
  <c r="E2180" i="5"/>
  <c r="X2180" i="5" s="1"/>
  <c r="I2180" i="5"/>
  <c r="R2180" i="5"/>
  <c r="G2180" i="5"/>
  <c r="F2180" i="5"/>
  <c r="H2180" i="5"/>
  <c r="J2180" i="5"/>
  <c r="R2214" i="5"/>
  <c r="J2214" i="5"/>
  <c r="H2214" i="5"/>
  <c r="I2214" i="5"/>
  <c r="E2214" i="5"/>
  <c r="X2214" i="5" s="1"/>
  <c r="F2214" i="5"/>
  <c r="G2214" i="5"/>
  <c r="G2232" i="5"/>
  <c r="I2232" i="5"/>
  <c r="F2232" i="5"/>
  <c r="E2232" i="5"/>
  <c r="X2232" i="5" s="1"/>
  <c r="R2232" i="5"/>
  <c r="J2232" i="5"/>
  <c r="H2232" i="5"/>
  <c r="J2242" i="5"/>
  <c r="G2242" i="5"/>
  <c r="I2242" i="5"/>
  <c r="F2242" i="5"/>
  <c r="R2242" i="5"/>
  <c r="E2242" i="5"/>
  <c r="X2242" i="5" s="1"/>
  <c r="H2242" i="5"/>
  <c r="H2273" i="5"/>
  <c r="J2273" i="5"/>
  <c r="E2273" i="5"/>
  <c r="X2273" i="5" s="1"/>
  <c r="R2273" i="5"/>
  <c r="F2273" i="5"/>
  <c r="I2273" i="5"/>
  <c r="G2273" i="5"/>
  <c r="J2277" i="5"/>
  <c r="E2277" i="5"/>
  <c r="X2277" i="5" s="1"/>
  <c r="G2277" i="5"/>
  <c r="F2277" i="5"/>
  <c r="H2277" i="5"/>
  <c r="R2277" i="5"/>
  <c r="I2277" i="5"/>
  <c r="R2292" i="5"/>
  <c r="I2292" i="5"/>
  <c r="F2292" i="5"/>
  <c r="H2292" i="5"/>
  <c r="J2292" i="5"/>
  <c r="G2292" i="5"/>
  <c r="E2292" i="5"/>
  <c r="X2292" i="5" s="1"/>
  <c r="H2309" i="5"/>
  <c r="R2309" i="5"/>
  <c r="G2309" i="5"/>
  <c r="E2309" i="5"/>
  <c r="X2309" i="5" s="1"/>
  <c r="I2309" i="5"/>
  <c r="F2309" i="5"/>
  <c r="J2309" i="5"/>
  <c r="G2316" i="5"/>
  <c r="I2316" i="5"/>
  <c r="E2316" i="5"/>
  <c r="X2316" i="5" s="1"/>
  <c r="F2316" i="5"/>
  <c r="H2316" i="5"/>
  <c r="J2316" i="5"/>
  <c r="R2316" i="5"/>
  <c r="F593" i="5"/>
  <c r="R593" i="5"/>
  <c r="J594" i="5"/>
  <c r="R594" i="5"/>
  <c r="H594" i="5"/>
  <c r="I594" i="5"/>
  <c r="G594" i="5"/>
  <c r="F594" i="5"/>
  <c r="E594" i="5"/>
  <c r="X594" i="5" s="1"/>
  <c r="E595" i="5"/>
  <c r="X595" i="5" s="1"/>
  <c r="G595" i="5"/>
  <c r="H595" i="5"/>
  <c r="F595" i="5"/>
  <c r="J595" i="5"/>
  <c r="I595" i="5"/>
  <c r="R595" i="5"/>
  <c r="I596" i="5"/>
  <c r="I597" i="5"/>
  <c r="E597" i="5"/>
  <c r="X597" i="5" s="1"/>
  <c r="F598" i="5"/>
  <c r="R598" i="5"/>
  <c r="H598" i="5"/>
  <c r="G598" i="5"/>
  <c r="E598" i="5"/>
  <c r="X598" i="5" s="1"/>
  <c r="J598" i="5"/>
  <c r="I598" i="5"/>
  <c r="E599" i="5"/>
  <c r="X599" i="5" s="1"/>
  <c r="J599" i="5"/>
  <c r="H599" i="5"/>
  <c r="I599" i="5"/>
  <c r="R599" i="5"/>
  <c r="F599" i="5"/>
  <c r="G599" i="5"/>
  <c r="G601" i="5"/>
  <c r="I601" i="5"/>
  <c r="I602" i="5"/>
  <c r="H602" i="5"/>
  <c r="G602" i="5"/>
  <c r="E602" i="5"/>
  <c r="X602" i="5" s="1"/>
  <c r="J602" i="5"/>
  <c r="R602" i="5"/>
  <c r="F602" i="5"/>
  <c r="H603" i="5"/>
  <c r="R603" i="5"/>
  <c r="F603" i="5"/>
  <c r="I603" i="5"/>
  <c r="E603" i="5"/>
  <c r="X603" i="5" s="1"/>
  <c r="G603" i="5"/>
  <c r="J603" i="5"/>
  <c r="I605" i="5"/>
  <c r="F605" i="5"/>
  <c r="F606" i="5"/>
  <c r="E606" i="5"/>
  <c r="X606" i="5" s="1"/>
  <c r="R606" i="5"/>
  <c r="J606" i="5"/>
  <c r="G606" i="5"/>
  <c r="H606" i="5"/>
  <c r="I606" i="5"/>
  <c r="I607" i="5"/>
  <c r="G607" i="5"/>
  <c r="H607" i="5"/>
  <c r="R607" i="5"/>
  <c r="F607" i="5"/>
  <c r="E607" i="5"/>
  <c r="X607" i="5" s="1"/>
  <c r="J607" i="5"/>
  <c r="G609" i="5"/>
  <c r="R609" i="5"/>
  <c r="G610" i="5"/>
  <c r="I610" i="5"/>
  <c r="R610" i="5"/>
  <c r="J610" i="5"/>
  <c r="H610" i="5"/>
  <c r="F610" i="5"/>
  <c r="E610" i="5"/>
  <c r="X610" i="5" s="1"/>
  <c r="F611" i="5"/>
  <c r="E611" i="5"/>
  <c r="X611" i="5" s="1"/>
  <c r="H611" i="5"/>
  <c r="G611" i="5"/>
  <c r="R611" i="5"/>
  <c r="J611" i="5"/>
  <c r="I611" i="5"/>
  <c r="H613" i="5"/>
  <c r="F613" i="5"/>
  <c r="R614" i="5"/>
  <c r="H614" i="5"/>
  <c r="G614" i="5"/>
  <c r="F614" i="5"/>
  <c r="J614" i="5"/>
  <c r="E614" i="5"/>
  <c r="X614" i="5" s="1"/>
  <c r="I614" i="5"/>
  <c r="F615" i="5"/>
  <c r="J615" i="5"/>
  <c r="H615" i="5"/>
  <c r="G615" i="5"/>
  <c r="R615" i="5"/>
  <c r="E615" i="5"/>
  <c r="X615" i="5" s="1"/>
  <c r="I615" i="5"/>
  <c r="R617" i="5"/>
  <c r="F618" i="5"/>
  <c r="R618" i="5"/>
  <c r="G618" i="5"/>
  <c r="H618" i="5"/>
  <c r="J618" i="5"/>
  <c r="I618" i="5"/>
  <c r="E618" i="5"/>
  <c r="X618" i="5" s="1"/>
  <c r="J619" i="5"/>
  <c r="R619" i="5"/>
  <c r="E619" i="5"/>
  <c r="X619" i="5" s="1"/>
  <c r="H619" i="5"/>
  <c r="G619" i="5"/>
  <c r="I619" i="5"/>
  <c r="F619" i="5"/>
  <c r="R621" i="5"/>
  <c r="E621" i="5"/>
  <c r="X621" i="5" s="1"/>
  <c r="E622" i="5"/>
  <c r="X622" i="5" s="1"/>
  <c r="G622" i="5"/>
  <c r="F622" i="5"/>
  <c r="H622" i="5"/>
  <c r="R622" i="5"/>
  <c r="J622" i="5"/>
  <c r="I622" i="5"/>
  <c r="I623" i="5"/>
  <c r="G623" i="5"/>
  <c r="R623" i="5"/>
  <c r="J623" i="5"/>
  <c r="E623" i="5"/>
  <c r="X623" i="5" s="1"/>
  <c r="H623" i="5"/>
  <c r="F623" i="5"/>
  <c r="I625" i="5"/>
  <c r="F625" i="5"/>
  <c r="H627" i="5"/>
  <c r="R627" i="5"/>
  <c r="J627" i="5"/>
  <c r="E627" i="5"/>
  <c r="X627" i="5" s="1"/>
  <c r="F627" i="5"/>
  <c r="I627" i="5"/>
  <c r="G627" i="5"/>
  <c r="E628" i="5"/>
  <c r="X628" i="5" s="1"/>
  <c r="I628" i="5"/>
  <c r="F628" i="5"/>
  <c r="R628" i="5"/>
  <c r="G628" i="5"/>
  <c r="J628" i="5"/>
  <c r="H628" i="5"/>
  <c r="E630" i="5"/>
  <c r="X630" i="5" s="1"/>
  <c r="G630" i="5"/>
  <c r="E631" i="5"/>
  <c r="X631" i="5" s="1"/>
  <c r="G631" i="5"/>
  <c r="I631" i="5"/>
  <c r="H631" i="5"/>
  <c r="F631" i="5"/>
  <c r="J631" i="5"/>
  <c r="R631" i="5"/>
  <c r="E632" i="5"/>
  <c r="X632" i="5" s="1"/>
  <c r="F632" i="5"/>
  <c r="J632" i="5"/>
  <c r="G632" i="5"/>
  <c r="I632" i="5"/>
  <c r="R632" i="5"/>
  <c r="H632" i="5"/>
  <c r="H634" i="5"/>
  <c r="J634" i="5"/>
  <c r="J635" i="5"/>
  <c r="G635" i="5"/>
  <c r="E635" i="5"/>
  <c r="X635" i="5" s="1"/>
  <c r="I635" i="5"/>
  <c r="F635" i="5"/>
  <c r="H635" i="5"/>
  <c r="R635" i="5"/>
  <c r="H636" i="5"/>
  <c r="G636" i="5"/>
  <c r="R636" i="5"/>
  <c r="I636" i="5"/>
  <c r="F636" i="5"/>
  <c r="J636" i="5"/>
  <c r="E636" i="5"/>
  <c r="X636" i="5" s="1"/>
  <c r="I638" i="5"/>
  <c r="H638" i="5"/>
  <c r="G639" i="5"/>
  <c r="H639" i="5"/>
  <c r="F639" i="5"/>
  <c r="J639" i="5"/>
  <c r="I639" i="5"/>
  <c r="R639" i="5"/>
  <c r="E639" i="5"/>
  <c r="X639" i="5" s="1"/>
  <c r="I640" i="5"/>
  <c r="G640" i="5"/>
  <c r="H640" i="5"/>
  <c r="F640" i="5"/>
  <c r="J640" i="5"/>
  <c r="R640" i="5"/>
  <c r="E640" i="5"/>
  <c r="X640" i="5" s="1"/>
  <c r="I642" i="5"/>
  <c r="R642" i="5"/>
  <c r="F643" i="5"/>
  <c r="H643" i="5"/>
  <c r="J643" i="5"/>
  <c r="E643" i="5"/>
  <c r="X643" i="5" s="1"/>
  <c r="G643" i="5"/>
  <c r="I643" i="5"/>
  <c r="R643" i="5"/>
  <c r="J644" i="5"/>
  <c r="I644" i="5"/>
  <c r="E644" i="5"/>
  <c r="X644" i="5" s="1"/>
  <c r="F644" i="5"/>
  <c r="G644" i="5"/>
  <c r="R644" i="5"/>
  <c r="H644" i="5"/>
  <c r="G646" i="5"/>
  <c r="E646" i="5"/>
  <c r="X646" i="5" s="1"/>
  <c r="E647" i="5"/>
  <c r="X647" i="5" s="1"/>
  <c r="F647" i="5"/>
  <c r="G647" i="5"/>
  <c r="H647" i="5"/>
  <c r="R647" i="5"/>
  <c r="J647" i="5"/>
  <c r="I647" i="5"/>
  <c r="R648" i="5"/>
  <c r="G648" i="5"/>
  <c r="I648" i="5"/>
  <c r="H648" i="5"/>
  <c r="F648" i="5"/>
  <c r="E648" i="5"/>
  <c r="X648" i="5" s="1"/>
  <c r="J648" i="5"/>
  <c r="J650" i="5"/>
  <c r="F650" i="5"/>
  <c r="R651" i="5"/>
  <c r="J651" i="5"/>
  <c r="F651" i="5"/>
  <c r="I651" i="5"/>
  <c r="H651" i="5"/>
  <c r="E651" i="5"/>
  <c r="X651" i="5" s="1"/>
  <c r="G651" i="5"/>
  <c r="H652" i="5"/>
  <c r="J652" i="5"/>
  <c r="F652" i="5"/>
  <c r="R652" i="5"/>
  <c r="E652" i="5"/>
  <c r="X652" i="5" s="1"/>
  <c r="I652" i="5"/>
  <c r="G652" i="5"/>
  <c r="J654" i="5"/>
  <c r="I655" i="5"/>
  <c r="E655" i="5"/>
  <c r="X655" i="5" s="1"/>
  <c r="R655" i="5"/>
  <c r="F655" i="5"/>
  <c r="J655" i="5"/>
  <c r="H655" i="5"/>
  <c r="G655" i="5"/>
  <c r="H656" i="5"/>
  <c r="G656" i="5"/>
  <c r="J656" i="5"/>
  <c r="R656" i="5"/>
  <c r="I656" i="5"/>
  <c r="E656" i="5"/>
  <c r="X656" i="5" s="1"/>
  <c r="F656" i="5"/>
  <c r="H658" i="5"/>
  <c r="R658" i="5"/>
  <c r="E659" i="5"/>
  <c r="X659" i="5" s="1"/>
  <c r="J659" i="5"/>
  <c r="G659" i="5"/>
  <c r="F659" i="5"/>
  <c r="H659" i="5"/>
  <c r="R659" i="5"/>
  <c r="I659" i="5"/>
  <c r="F660" i="5"/>
  <c r="G660" i="5"/>
  <c r="H660" i="5"/>
  <c r="J660" i="5"/>
  <c r="R660" i="5"/>
  <c r="I660" i="5"/>
  <c r="E660" i="5"/>
  <c r="X660" i="5" s="1"/>
  <c r="E662" i="5"/>
  <c r="X662" i="5" s="1"/>
  <c r="F662" i="5"/>
  <c r="J664" i="5"/>
  <c r="E664" i="5"/>
  <c r="X664" i="5" s="1"/>
  <c r="R664" i="5"/>
  <c r="H664" i="5"/>
  <c r="G664" i="5"/>
  <c r="I664" i="5"/>
  <c r="F664" i="5"/>
  <c r="E665" i="5"/>
  <c r="X665" i="5" s="1"/>
  <c r="J665" i="5"/>
  <c r="I665" i="5"/>
  <c r="G665" i="5"/>
  <c r="F665" i="5"/>
  <c r="R665" i="5"/>
  <c r="H665" i="5"/>
  <c r="F668" i="5"/>
  <c r="H668" i="5"/>
  <c r="G669" i="5"/>
  <c r="J669" i="5"/>
  <c r="R669" i="5"/>
  <c r="F669" i="5"/>
  <c r="H669" i="5"/>
  <c r="I669" i="5"/>
  <c r="E669" i="5"/>
  <c r="X669" i="5" s="1"/>
  <c r="E670" i="5"/>
  <c r="X670" i="5" s="1"/>
  <c r="G670" i="5"/>
  <c r="J670" i="5"/>
  <c r="H670" i="5"/>
  <c r="R670" i="5"/>
  <c r="I670" i="5"/>
  <c r="F670" i="5"/>
  <c r="J672" i="5"/>
  <c r="F672" i="5"/>
  <c r="R673" i="5"/>
  <c r="G673" i="5"/>
  <c r="E673" i="5"/>
  <c r="X673" i="5" s="1"/>
  <c r="H673" i="5"/>
  <c r="J673" i="5"/>
  <c r="F673" i="5"/>
  <c r="I673" i="5"/>
  <c r="H674" i="5"/>
  <c r="R674" i="5"/>
  <c r="I674" i="5"/>
  <c r="F674" i="5"/>
  <c r="J674" i="5"/>
  <c r="E674" i="5"/>
  <c r="X674" i="5" s="1"/>
  <c r="G674" i="5"/>
  <c r="G676" i="5"/>
  <c r="E676" i="5"/>
  <c r="X676" i="5" s="1"/>
  <c r="R676" i="5"/>
  <c r="R677" i="5"/>
  <c r="H677" i="5"/>
  <c r="G677" i="5"/>
  <c r="J677" i="5"/>
  <c r="F677" i="5"/>
  <c r="E677" i="5"/>
  <c r="X677" i="5" s="1"/>
  <c r="I677" i="5"/>
  <c r="R678" i="5"/>
  <c r="J678" i="5"/>
  <c r="G678" i="5"/>
  <c r="F678" i="5"/>
  <c r="E678" i="5"/>
  <c r="X678" i="5" s="1"/>
  <c r="H678" i="5"/>
  <c r="I678" i="5"/>
  <c r="R680" i="5"/>
  <c r="E680" i="5"/>
  <c r="X680" i="5" s="1"/>
  <c r="J680" i="5"/>
  <c r="R681" i="5"/>
  <c r="E681" i="5"/>
  <c r="X681" i="5" s="1"/>
  <c r="I681" i="5"/>
  <c r="G681" i="5"/>
  <c r="H681" i="5"/>
  <c r="F681" i="5"/>
  <c r="J681" i="5"/>
  <c r="J682" i="5"/>
  <c r="R682" i="5"/>
  <c r="E682" i="5"/>
  <c r="X682" i="5" s="1"/>
  <c r="H682" i="5"/>
  <c r="I682" i="5"/>
  <c r="G682" i="5"/>
  <c r="F682" i="5"/>
  <c r="F684" i="5"/>
  <c r="I684" i="5"/>
  <c r="J684" i="5"/>
  <c r="E684" i="5"/>
  <c r="X684" i="5" s="1"/>
  <c r="G685" i="5"/>
  <c r="I685" i="5"/>
  <c r="J685" i="5"/>
  <c r="E685" i="5"/>
  <c r="X685" i="5" s="1"/>
  <c r="R685" i="5"/>
  <c r="H685" i="5"/>
  <c r="F685" i="5"/>
  <c r="H686" i="5"/>
  <c r="G686" i="5"/>
  <c r="E686" i="5"/>
  <c r="X686" i="5" s="1"/>
  <c r="R686" i="5"/>
  <c r="J686" i="5"/>
  <c r="I686" i="5"/>
  <c r="F686" i="5"/>
  <c r="E688" i="5"/>
  <c r="X688" i="5" s="1"/>
  <c r="H688" i="5"/>
  <c r="G688" i="5"/>
  <c r="R688" i="5"/>
  <c r="H689" i="5"/>
  <c r="G689" i="5"/>
  <c r="E689" i="5"/>
  <c r="X689" i="5" s="1"/>
  <c r="J689" i="5"/>
  <c r="R689" i="5"/>
  <c r="I689" i="5"/>
  <c r="F689" i="5"/>
  <c r="E690" i="5"/>
  <c r="X690" i="5" s="1"/>
  <c r="R690" i="5"/>
  <c r="I690" i="5"/>
  <c r="G690" i="5"/>
  <c r="H690" i="5"/>
  <c r="F690" i="5"/>
  <c r="J690" i="5"/>
  <c r="F692" i="5"/>
  <c r="I692" i="5"/>
  <c r="G692" i="5"/>
  <c r="H692" i="5"/>
  <c r="J693" i="5"/>
  <c r="I693" i="5"/>
  <c r="E693" i="5"/>
  <c r="X693" i="5" s="1"/>
  <c r="R693" i="5"/>
  <c r="F693" i="5"/>
  <c r="G693" i="5"/>
  <c r="H693" i="5"/>
  <c r="F694" i="5"/>
  <c r="E694" i="5"/>
  <c r="X694" i="5" s="1"/>
  <c r="G694" i="5"/>
  <c r="I694" i="5"/>
  <c r="J694" i="5"/>
  <c r="H694" i="5"/>
  <c r="R694" i="5"/>
  <c r="G696" i="5"/>
  <c r="R696" i="5"/>
  <c r="J696" i="5"/>
  <c r="E696" i="5"/>
  <c r="X696" i="5" s="1"/>
  <c r="E697" i="5"/>
  <c r="X697" i="5" s="1"/>
  <c r="R697" i="5"/>
  <c r="F697" i="5"/>
  <c r="G697" i="5"/>
  <c r="J697" i="5"/>
  <c r="H697" i="5"/>
  <c r="I697" i="5"/>
  <c r="H698" i="5"/>
  <c r="R698" i="5"/>
  <c r="F698" i="5"/>
  <c r="G698" i="5"/>
  <c r="E698" i="5"/>
  <c r="X698" i="5" s="1"/>
  <c r="J698" i="5"/>
  <c r="I698" i="5"/>
  <c r="J700" i="5"/>
  <c r="F700" i="5"/>
  <c r="G700" i="5"/>
  <c r="R700" i="5"/>
  <c r="E701" i="5"/>
  <c r="X701" i="5" s="1"/>
  <c r="H701" i="5"/>
  <c r="F701" i="5"/>
  <c r="R701" i="5"/>
  <c r="J701" i="5"/>
  <c r="G701" i="5"/>
  <c r="I701" i="5"/>
  <c r="R702" i="5"/>
  <c r="E702" i="5"/>
  <c r="X702" i="5" s="1"/>
  <c r="J702" i="5"/>
  <c r="F702" i="5"/>
  <c r="I702" i="5"/>
  <c r="H702" i="5"/>
  <c r="G702" i="5"/>
  <c r="H704" i="5"/>
  <c r="I704" i="5"/>
  <c r="E704" i="5"/>
  <c r="X704" i="5" s="1"/>
  <c r="J704" i="5"/>
  <c r="I705" i="5"/>
  <c r="G705" i="5"/>
  <c r="J705" i="5"/>
  <c r="F705" i="5"/>
  <c r="H705" i="5"/>
  <c r="R705" i="5"/>
  <c r="E705" i="5"/>
  <c r="X705" i="5" s="1"/>
  <c r="E707" i="5"/>
  <c r="X707" i="5" s="1"/>
  <c r="J707" i="5"/>
  <c r="I707" i="5"/>
  <c r="F707" i="5"/>
  <c r="H707" i="5"/>
  <c r="G707" i="5"/>
  <c r="R707" i="5"/>
  <c r="J709" i="5"/>
  <c r="R709" i="5"/>
  <c r="I709" i="5"/>
  <c r="E709" i="5"/>
  <c r="X709" i="5" s="1"/>
  <c r="J710" i="5"/>
  <c r="H710" i="5"/>
  <c r="I710" i="5"/>
  <c r="G710" i="5"/>
  <c r="F710" i="5"/>
  <c r="R710" i="5"/>
  <c r="E710" i="5"/>
  <c r="X710" i="5" s="1"/>
  <c r="F711" i="5"/>
  <c r="R711" i="5"/>
  <c r="H711" i="5"/>
  <c r="G711" i="5"/>
  <c r="I711" i="5"/>
  <c r="J711" i="5"/>
  <c r="E711" i="5"/>
  <c r="X711" i="5" s="1"/>
  <c r="F713" i="5"/>
  <c r="J713" i="5"/>
  <c r="I713" i="5"/>
  <c r="H713" i="5"/>
  <c r="R715" i="5"/>
  <c r="I715" i="5"/>
  <c r="J715" i="5"/>
  <c r="G715" i="5"/>
  <c r="F715" i="5"/>
  <c r="H715" i="5"/>
  <c r="E715" i="5"/>
  <c r="X715" i="5" s="1"/>
  <c r="H716" i="5"/>
  <c r="I716" i="5"/>
  <c r="G716" i="5"/>
  <c r="R716" i="5"/>
  <c r="J716" i="5"/>
  <c r="E716" i="5"/>
  <c r="X716" i="5" s="1"/>
  <c r="F716" i="5"/>
  <c r="H718" i="5"/>
  <c r="I718" i="5"/>
  <c r="G718" i="5"/>
  <c r="J718" i="5"/>
  <c r="G719" i="5"/>
  <c r="J719" i="5"/>
  <c r="E719" i="5"/>
  <c r="X719" i="5" s="1"/>
  <c r="I719" i="5"/>
  <c r="F719" i="5"/>
  <c r="R719" i="5"/>
  <c r="H719" i="5"/>
  <c r="J720" i="5"/>
  <c r="R720" i="5"/>
  <c r="F720" i="5"/>
  <c r="H720" i="5"/>
  <c r="I720" i="5"/>
  <c r="G720" i="5"/>
  <c r="E720" i="5"/>
  <c r="X720" i="5" s="1"/>
  <c r="E722" i="5"/>
  <c r="X722" i="5" s="1"/>
  <c r="R722" i="5"/>
  <c r="J722" i="5"/>
  <c r="I722" i="5"/>
  <c r="I723" i="5"/>
  <c r="F723" i="5"/>
  <c r="G723" i="5"/>
  <c r="H723" i="5"/>
  <c r="J723" i="5"/>
  <c r="E723" i="5"/>
  <c r="X723" i="5" s="1"/>
  <c r="R723" i="5"/>
  <c r="J724" i="5"/>
  <c r="H724" i="5"/>
  <c r="I724" i="5"/>
  <c r="G724" i="5"/>
  <c r="R724" i="5"/>
  <c r="F724" i="5"/>
  <c r="E724" i="5"/>
  <c r="X724" i="5" s="1"/>
  <c r="H726" i="5"/>
  <c r="I726" i="5"/>
  <c r="R726" i="5"/>
  <c r="G726" i="5"/>
  <c r="H728" i="5"/>
  <c r="E728" i="5"/>
  <c r="X728" i="5" s="1"/>
  <c r="R728" i="5"/>
  <c r="J728" i="5"/>
  <c r="G728" i="5"/>
  <c r="F728" i="5"/>
  <c r="I728" i="5"/>
  <c r="R729" i="5"/>
  <c r="I729" i="5"/>
  <c r="F729" i="5"/>
  <c r="H729" i="5"/>
  <c r="E729" i="5"/>
  <c r="X729" i="5" s="1"/>
  <c r="J729" i="5"/>
  <c r="G729" i="5"/>
  <c r="H731" i="5"/>
  <c r="G731" i="5"/>
  <c r="J731" i="5"/>
  <c r="R731" i="5"/>
  <c r="G732" i="5"/>
  <c r="F732" i="5"/>
  <c r="J732" i="5"/>
  <c r="H732" i="5"/>
  <c r="R732" i="5"/>
  <c r="I732" i="5"/>
  <c r="E732" i="5"/>
  <c r="X732" i="5" s="1"/>
  <c r="R733" i="5"/>
  <c r="G733" i="5"/>
  <c r="F733" i="5"/>
  <c r="H733" i="5"/>
  <c r="J733" i="5"/>
  <c r="I733" i="5"/>
  <c r="E733" i="5"/>
  <c r="X733" i="5" s="1"/>
  <c r="F735" i="5"/>
  <c r="G735" i="5"/>
  <c r="R735" i="5"/>
  <c r="I735" i="5"/>
  <c r="G736" i="5"/>
  <c r="H736" i="5"/>
  <c r="F736" i="5"/>
  <c r="I736" i="5"/>
  <c r="R736" i="5"/>
  <c r="E736" i="5"/>
  <c r="X736" i="5" s="1"/>
  <c r="J736" i="5"/>
  <c r="E737" i="5"/>
  <c r="X737" i="5" s="1"/>
  <c r="J737" i="5"/>
  <c r="I737" i="5"/>
  <c r="H737" i="5"/>
  <c r="F737" i="5"/>
  <c r="R737" i="5"/>
  <c r="G737" i="5"/>
  <c r="R740" i="5"/>
  <c r="I740" i="5"/>
  <c r="H740" i="5"/>
  <c r="E740" i="5"/>
  <c r="X740" i="5" s="1"/>
  <c r="R741" i="5"/>
  <c r="E741" i="5"/>
  <c r="X741" i="5" s="1"/>
  <c r="J741" i="5"/>
  <c r="I741" i="5"/>
  <c r="H741" i="5"/>
  <c r="F741" i="5"/>
  <c r="G741" i="5"/>
  <c r="E742" i="5"/>
  <c r="X742" i="5" s="1"/>
  <c r="F742" i="5"/>
  <c r="R742" i="5"/>
  <c r="G742" i="5"/>
  <c r="I742" i="5"/>
  <c r="H742" i="5"/>
  <c r="J742" i="5"/>
  <c r="F744" i="5"/>
  <c r="H744" i="5"/>
  <c r="G744" i="5"/>
  <c r="I744" i="5"/>
  <c r="G745" i="5"/>
  <c r="H745" i="5"/>
  <c r="J745" i="5"/>
  <c r="R745" i="5"/>
  <c r="F745" i="5"/>
  <c r="E745" i="5"/>
  <c r="X745" i="5" s="1"/>
  <c r="I745" i="5"/>
  <c r="H747" i="5"/>
  <c r="G747" i="5"/>
  <c r="J747" i="5"/>
  <c r="E747" i="5"/>
  <c r="X747" i="5" s="1"/>
  <c r="F747" i="5"/>
  <c r="R747" i="5"/>
  <c r="I747" i="5"/>
  <c r="R749" i="5"/>
  <c r="H749" i="5"/>
  <c r="G749" i="5"/>
  <c r="E749" i="5"/>
  <c r="X749" i="5" s="1"/>
  <c r="R750" i="5"/>
  <c r="G750" i="5"/>
  <c r="J750" i="5"/>
  <c r="H750" i="5"/>
  <c r="F750" i="5"/>
  <c r="I750" i="5"/>
  <c r="E750" i="5"/>
  <c r="X750" i="5" s="1"/>
  <c r="R752" i="5"/>
  <c r="I752" i="5"/>
  <c r="G752" i="5"/>
  <c r="F752" i="5"/>
  <c r="H752" i="5"/>
  <c r="J752" i="5"/>
  <c r="E752" i="5"/>
  <c r="X752" i="5" s="1"/>
  <c r="F755" i="5"/>
  <c r="J755" i="5"/>
  <c r="R755" i="5"/>
  <c r="H755" i="5"/>
  <c r="H756" i="5"/>
  <c r="R756" i="5"/>
  <c r="I756" i="5"/>
  <c r="J756" i="5"/>
  <c r="F756" i="5"/>
  <c r="G756" i="5"/>
  <c r="E756" i="5"/>
  <c r="X756" i="5" s="1"/>
  <c r="J757" i="5"/>
  <c r="E757" i="5"/>
  <c r="X757" i="5" s="1"/>
  <c r="G757" i="5"/>
  <c r="I757" i="5"/>
  <c r="R757" i="5"/>
  <c r="H757" i="5"/>
  <c r="F757" i="5"/>
  <c r="F759" i="5"/>
  <c r="E759" i="5"/>
  <c r="X759" i="5" s="1"/>
  <c r="I759" i="5"/>
  <c r="J759" i="5"/>
  <c r="G760" i="5"/>
  <c r="R760" i="5"/>
  <c r="J760" i="5"/>
  <c r="F760" i="5"/>
  <c r="I760" i="5"/>
  <c r="H760" i="5"/>
  <c r="E760" i="5"/>
  <c r="X760" i="5" s="1"/>
  <c r="F761" i="5"/>
  <c r="J761" i="5"/>
  <c r="I761" i="5"/>
  <c r="R761" i="5"/>
  <c r="H761" i="5"/>
  <c r="G761" i="5"/>
  <c r="E761" i="5"/>
  <c r="X761" i="5" s="1"/>
  <c r="I763" i="5"/>
  <c r="R763" i="5"/>
  <c r="E763" i="5"/>
  <c r="X763" i="5" s="1"/>
  <c r="H763" i="5"/>
  <c r="F764" i="5"/>
  <c r="J764" i="5"/>
  <c r="H764" i="5"/>
  <c r="I764" i="5"/>
  <c r="E764" i="5"/>
  <c r="X764" i="5" s="1"/>
  <c r="R764" i="5"/>
  <c r="G764" i="5"/>
  <c r="R765" i="5"/>
  <c r="F765" i="5"/>
  <c r="G765" i="5"/>
  <c r="J765" i="5"/>
  <c r="I765" i="5"/>
  <c r="H765" i="5"/>
  <c r="E765" i="5"/>
  <c r="X765" i="5" s="1"/>
  <c r="J767" i="5"/>
  <c r="H767" i="5"/>
  <c r="G767" i="5"/>
  <c r="I767" i="5"/>
  <c r="F768" i="5"/>
  <c r="G768" i="5"/>
  <c r="H768" i="5"/>
  <c r="R768" i="5"/>
  <c r="I768" i="5"/>
  <c r="J768" i="5"/>
  <c r="E768" i="5"/>
  <c r="X768" i="5" s="1"/>
  <c r="F769" i="5"/>
  <c r="J769" i="5"/>
  <c r="E769" i="5"/>
  <c r="X769" i="5" s="1"/>
  <c r="R769" i="5"/>
  <c r="I769" i="5"/>
  <c r="G769" i="5"/>
  <c r="H769" i="5"/>
  <c r="I771" i="5"/>
  <c r="E771" i="5"/>
  <c r="X771" i="5" s="1"/>
  <c r="F771" i="5"/>
  <c r="H771" i="5"/>
  <c r="H772" i="5"/>
  <c r="F772" i="5"/>
  <c r="E772" i="5"/>
  <c r="X772" i="5" s="1"/>
  <c r="I772" i="5"/>
  <c r="J772" i="5"/>
  <c r="R772" i="5"/>
  <c r="G772" i="5"/>
  <c r="I773" i="5"/>
  <c r="R773" i="5"/>
  <c r="J773" i="5"/>
  <c r="E773" i="5"/>
  <c r="X773" i="5" s="1"/>
  <c r="F773" i="5"/>
  <c r="G773" i="5"/>
  <c r="H773" i="5"/>
  <c r="G775" i="5"/>
  <c r="E775" i="5"/>
  <c r="X775" i="5" s="1"/>
  <c r="R775" i="5"/>
  <c r="I775" i="5"/>
  <c r="F775" i="5"/>
  <c r="R776" i="5"/>
  <c r="I776" i="5"/>
  <c r="H776" i="5"/>
  <c r="J776" i="5"/>
  <c r="F776" i="5"/>
  <c r="G776" i="5"/>
  <c r="E776" i="5"/>
  <c r="X776" i="5" s="1"/>
  <c r="J777" i="5"/>
  <c r="G777" i="5"/>
  <c r="E777" i="5"/>
  <c r="X777" i="5" s="1"/>
  <c r="R777" i="5"/>
  <c r="F777" i="5"/>
  <c r="I777" i="5"/>
  <c r="H777" i="5"/>
  <c r="F779" i="5"/>
  <c r="G779" i="5"/>
  <c r="H779" i="5"/>
  <c r="E779" i="5"/>
  <c r="X779" i="5" s="1"/>
  <c r="I779" i="5"/>
  <c r="R779" i="5"/>
  <c r="F780" i="5"/>
  <c r="J780" i="5"/>
  <c r="E780" i="5"/>
  <c r="X780" i="5" s="1"/>
  <c r="G780" i="5"/>
  <c r="R780" i="5"/>
  <c r="I780" i="5"/>
  <c r="H780" i="5"/>
  <c r="F781" i="5"/>
  <c r="H781" i="5"/>
  <c r="J781" i="5"/>
  <c r="G781" i="5"/>
  <c r="I781" i="5"/>
  <c r="E781" i="5"/>
  <c r="X781" i="5" s="1"/>
  <c r="R781" i="5"/>
  <c r="H783" i="5"/>
  <c r="R783" i="5"/>
  <c r="G783" i="5"/>
  <c r="F783" i="5"/>
  <c r="I783" i="5"/>
  <c r="J783" i="5"/>
  <c r="E784" i="5"/>
  <c r="X784" i="5" s="1"/>
  <c r="I784" i="5"/>
  <c r="F784" i="5"/>
  <c r="J784" i="5"/>
  <c r="H784" i="5"/>
  <c r="R784" i="5"/>
  <c r="G784" i="5"/>
  <c r="F785" i="5"/>
  <c r="G785" i="5"/>
  <c r="R785" i="5"/>
  <c r="E785" i="5"/>
  <c r="X785" i="5" s="1"/>
  <c r="H785" i="5"/>
  <c r="I785" i="5"/>
  <c r="J785" i="5"/>
  <c r="R787" i="5"/>
  <c r="E787" i="5"/>
  <c r="X787" i="5" s="1"/>
  <c r="F787" i="5"/>
  <c r="H787" i="5"/>
  <c r="G787" i="5"/>
  <c r="J787" i="5"/>
  <c r="R788" i="5"/>
  <c r="H788" i="5"/>
  <c r="G788" i="5"/>
  <c r="E788" i="5"/>
  <c r="X788" i="5" s="1"/>
  <c r="F788" i="5"/>
  <c r="J788" i="5"/>
  <c r="I788" i="5"/>
  <c r="I789" i="5"/>
  <c r="G789" i="5"/>
  <c r="H789" i="5"/>
  <c r="E789" i="5"/>
  <c r="X789" i="5" s="1"/>
  <c r="R789" i="5"/>
  <c r="F789" i="5"/>
  <c r="J789" i="5"/>
  <c r="I791" i="5"/>
  <c r="H791" i="5"/>
  <c r="E791" i="5"/>
  <c r="X791" i="5" s="1"/>
  <c r="R791" i="5"/>
  <c r="J791" i="5"/>
  <c r="F791" i="5"/>
  <c r="H792" i="5"/>
  <c r="E792" i="5"/>
  <c r="X792" i="5" s="1"/>
  <c r="F792" i="5"/>
  <c r="J792" i="5"/>
  <c r="I792" i="5"/>
  <c r="G792" i="5"/>
  <c r="R792" i="5"/>
  <c r="E793" i="5"/>
  <c r="X793" i="5" s="1"/>
  <c r="G793" i="5"/>
  <c r="H793" i="5"/>
  <c r="F793" i="5"/>
  <c r="I793" i="5"/>
  <c r="R793" i="5"/>
  <c r="J793" i="5"/>
  <c r="J795" i="5"/>
  <c r="E795" i="5"/>
  <c r="X795" i="5" s="1"/>
  <c r="I795" i="5"/>
  <c r="H795" i="5"/>
  <c r="G795" i="5"/>
  <c r="R795" i="5"/>
  <c r="F795" i="5"/>
  <c r="H796" i="5"/>
  <c r="R796" i="5"/>
  <c r="G796" i="5"/>
  <c r="E796" i="5"/>
  <c r="X796" i="5" s="1"/>
  <c r="J796" i="5"/>
  <c r="I796" i="5"/>
  <c r="F796" i="5"/>
  <c r="E797" i="5"/>
  <c r="X797" i="5" s="1"/>
  <c r="R797" i="5"/>
  <c r="I797" i="5"/>
  <c r="J797" i="5"/>
  <c r="G797" i="5"/>
  <c r="F797" i="5"/>
  <c r="H797" i="5"/>
  <c r="F799" i="5"/>
  <c r="I799" i="5"/>
  <c r="H799" i="5"/>
  <c r="E799" i="5"/>
  <c r="X799" i="5" s="1"/>
  <c r="J799" i="5"/>
  <c r="G799" i="5"/>
  <c r="R799" i="5"/>
  <c r="R800" i="5"/>
  <c r="F800" i="5"/>
  <c r="I800" i="5"/>
  <c r="H800" i="5"/>
  <c r="E800" i="5"/>
  <c r="X800" i="5" s="1"/>
  <c r="J800" i="5"/>
  <c r="G800" i="5"/>
  <c r="I801" i="5"/>
  <c r="R801" i="5"/>
  <c r="J801" i="5"/>
  <c r="F801" i="5"/>
  <c r="H801" i="5"/>
  <c r="G801" i="5"/>
  <c r="E801" i="5"/>
  <c r="X801" i="5" s="1"/>
  <c r="G804" i="5"/>
  <c r="H804" i="5"/>
  <c r="F804" i="5"/>
  <c r="J804" i="5"/>
  <c r="E804" i="5"/>
  <c r="X804" i="5" s="1"/>
  <c r="I804" i="5"/>
  <c r="R804" i="5"/>
  <c r="R805" i="5"/>
  <c r="I805" i="5"/>
  <c r="E805" i="5"/>
  <c r="X805" i="5" s="1"/>
  <c r="H805" i="5"/>
  <c r="J805" i="5"/>
  <c r="G805" i="5"/>
  <c r="F805" i="5"/>
  <c r="J806" i="5"/>
  <c r="I806" i="5"/>
  <c r="F806" i="5"/>
  <c r="H806" i="5"/>
  <c r="R806" i="5"/>
  <c r="G806" i="5"/>
  <c r="E806" i="5"/>
  <c r="X806" i="5" s="1"/>
  <c r="H809" i="5"/>
  <c r="F809" i="5"/>
  <c r="I809" i="5"/>
  <c r="G809" i="5"/>
  <c r="J809" i="5"/>
  <c r="R809" i="5"/>
  <c r="E809" i="5"/>
  <c r="X809" i="5" s="1"/>
  <c r="F810" i="5"/>
  <c r="E810" i="5"/>
  <c r="X810" i="5" s="1"/>
  <c r="I810" i="5"/>
  <c r="H810" i="5"/>
  <c r="G810" i="5"/>
  <c r="J810" i="5"/>
  <c r="R810" i="5"/>
  <c r="I811" i="5"/>
  <c r="R811" i="5"/>
  <c r="G811" i="5"/>
  <c r="J811" i="5"/>
  <c r="E811" i="5"/>
  <c r="X811" i="5" s="1"/>
  <c r="F811" i="5"/>
  <c r="H811" i="5"/>
  <c r="H813" i="5"/>
  <c r="E813" i="5"/>
  <c r="X813" i="5" s="1"/>
  <c r="R813" i="5"/>
  <c r="F813" i="5"/>
  <c r="J813" i="5"/>
  <c r="I813" i="5"/>
  <c r="G813" i="5"/>
  <c r="I814" i="5"/>
  <c r="F814" i="5"/>
  <c r="G814" i="5"/>
  <c r="R814" i="5"/>
  <c r="H814" i="5"/>
  <c r="E814" i="5"/>
  <c r="X814" i="5" s="1"/>
  <c r="J814" i="5"/>
  <c r="I815" i="5"/>
  <c r="F815" i="5"/>
  <c r="E815" i="5"/>
  <c r="X815" i="5" s="1"/>
  <c r="J815" i="5"/>
  <c r="R815" i="5"/>
  <c r="H815" i="5"/>
  <c r="G815" i="5"/>
  <c r="E817" i="5"/>
  <c r="X817" i="5" s="1"/>
  <c r="F817" i="5"/>
  <c r="J817" i="5"/>
  <c r="H817" i="5"/>
  <c r="I817" i="5"/>
  <c r="R817" i="5"/>
  <c r="G817" i="5"/>
  <c r="I818" i="5"/>
  <c r="G818" i="5"/>
  <c r="H818" i="5"/>
  <c r="J818" i="5"/>
  <c r="E818" i="5"/>
  <c r="X818" i="5" s="1"/>
  <c r="R818" i="5"/>
  <c r="F818" i="5"/>
  <c r="E819" i="5"/>
  <c r="X819" i="5" s="1"/>
  <c r="F819" i="5"/>
  <c r="J819" i="5"/>
  <c r="H819" i="5"/>
  <c r="I819" i="5"/>
  <c r="G819" i="5"/>
  <c r="R819" i="5"/>
  <c r="F821" i="5"/>
  <c r="H821" i="5"/>
  <c r="I821" i="5"/>
  <c r="G821" i="5"/>
  <c r="R821" i="5"/>
  <c r="J821" i="5"/>
  <c r="E821" i="5"/>
  <c r="X821" i="5" s="1"/>
  <c r="J822" i="5"/>
  <c r="G822" i="5"/>
  <c r="E822" i="5"/>
  <c r="X822" i="5" s="1"/>
  <c r="R822" i="5"/>
  <c r="F822" i="5"/>
  <c r="I822" i="5"/>
  <c r="H822" i="5"/>
  <c r="G823" i="5"/>
  <c r="I823" i="5"/>
  <c r="J823" i="5"/>
  <c r="E823" i="5"/>
  <c r="X823" i="5" s="1"/>
  <c r="R823" i="5"/>
  <c r="F823" i="5"/>
  <c r="H823" i="5"/>
  <c r="E825" i="5"/>
  <c r="X825" i="5" s="1"/>
  <c r="F825" i="5"/>
  <c r="J825" i="5"/>
  <c r="I825" i="5"/>
  <c r="G825" i="5"/>
  <c r="H825" i="5"/>
  <c r="R825" i="5"/>
  <c r="F826" i="5"/>
  <c r="R826" i="5"/>
  <c r="E826" i="5"/>
  <c r="X826" i="5" s="1"/>
  <c r="H826" i="5"/>
  <c r="I826" i="5"/>
  <c r="J826" i="5"/>
  <c r="G826" i="5"/>
  <c r="E827" i="5"/>
  <c r="X827" i="5" s="1"/>
  <c r="J827" i="5"/>
  <c r="G827" i="5"/>
  <c r="F827" i="5"/>
  <c r="R827" i="5"/>
  <c r="H827" i="5"/>
  <c r="I827" i="5"/>
  <c r="F829" i="5"/>
  <c r="G829" i="5"/>
  <c r="I829" i="5"/>
  <c r="J829" i="5"/>
  <c r="H829" i="5"/>
  <c r="R829" i="5"/>
  <c r="E829" i="5"/>
  <c r="X829" i="5" s="1"/>
  <c r="I830" i="5"/>
  <c r="E830" i="5"/>
  <c r="X830" i="5" s="1"/>
  <c r="H830" i="5"/>
  <c r="G830" i="5"/>
  <c r="R830" i="5"/>
  <c r="J830" i="5"/>
  <c r="F830" i="5"/>
  <c r="E831" i="5"/>
  <c r="X831" i="5" s="1"/>
  <c r="I831" i="5"/>
  <c r="F831" i="5"/>
  <c r="R831" i="5"/>
  <c r="H831" i="5"/>
  <c r="J831" i="5"/>
  <c r="G831" i="5"/>
  <c r="R833" i="5"/>
  <c r="E833" i="5"/>
  <c r="X833" i="5" s="1"/>
  <c r="F833" i="5"/>
  <c r="J833" i="5"/>
  <c r="H833" i="5"/>
  <c r="I833" i="5"/>
  <c r="G833" i="5"/>
  <c r="E835" i="5"/>
  <c r="X835" i="5" s="1"/>
  <c r="R835" i="5"/>
  <c r="F835" i="5"/>
  <c r="I835" i="5"/>
  <c r="G835" i="5"/>
  <c r="H835" i="5"/>
  <c r="J835" i="5"/>
  <c r="E836" i="5"/>
  <c r="X836" i="5" s="1"/>
  <c r="R836" i="5"/>
  <c r="H836" i="5"/>
  <c r="I836" i="5"/>
  <c r="F836" i="5"/>
  <c r="J836" i="5"/>
  <c r="G836" i="5"/>
  <c r="G838" i="5"/>
  <c r="R838" i="5"/>
  <c r="E838" i="5"/>
  <c r="X838" i="5" s="1"/>
  <c r="J838" i="5"/>
  <c r="F838" i="5"/>
  <c r="I838" i="5"/>
  <c r="H838" i="5"/>
  <c r="G839" i="5"/>
  <c r="E839" i="5"/>
  <c r="X839" i="5" s="1"/>
  <c r="J839" i="5"/>
  <c r="I839" i="5"/>
  <c r="F839" i="5"/>
  <c r="R839" i="5"/>
  <c r="H839" i="5"/>
  <c r="J840" i="5"/>
  <c r="G840" i="5"/>
  <c r="R840" i="5"/>
  <c r="F840" i="5"/>
  <c r="E840" i="5"/>
  <c r="X840" i="5" s="1"/>
  <c r="I840" i="5"/>
  <c r="H840" i="5"/>
  <c r="H843" i="5"/>
  <c r="F843" i="5"/>
  <c r="E843" i="5"/>
  <c r="X843" i="5" s="1"/>
  <c r="J843" i="5"/>
  <c r="I843" i="5"/>
  <c r="R843" i="5"/>
  <c r="G843" i="5"/>
  <c r="H844" i="5"/>
  <c r="J844" i="5"/>
  <c r="E844" i="5"/>
  <c r="X844" i="5" s="1"/>
  <c r="I844" i="5"/>
  <c r="F844" i="5"/>
  <c r="G844" i="5"/>
  <c r="R844" i="5"/>
  <c r="F845" i="5"/>
  <c r="H845" i="5"/>
  <c r="G845" i="5"/>
  <c r="E845" i="5"/>
  <c r="X845" i="5" s="1"/>
  <c r="J845" i="5"/>
  <c r="I845" i="5"/>
  <c r="R845" i="5"/>
  <c r="R847" i="5"/>
  <c r="J847" i="5"/>
  <c r="E847" i="5"/>
  <c r="X847" i="5" s="1"/>
  <c r="F847" i="5"/>
  <c r="G847" i="5"/>
  <c r="H847" i="5"/>
  <c r="I847" i="5"/>
  <c r="I848" i="5"/>
  <c r="H848" i="5"/>
  <c r="G848" i="5"/>
  <c r="J848" i="5"/>
  <c r="F848" i="5"/>
  <c r="R848" i="5"/>
  <c r="E848" i="5"/>
  <c r="X848" i="5" s="1"/>
  <c r="G849" i="5"/>
  <c r="R849" i="5"/>
  <c r="I849" i="5"/>
  <c r="J849" i="5"/>
  <c r="E849" i="5"/>
  <c r="X849" i="5" s="1"/>
  <c r="H849" i="5"/>
  <c r="F849" i="5"/>
  <c r="I852" i="5"/>
  <c r="E852" i="5"/>
  <c r="X852" i="5" s="1"/>
  <c r="G852" i="5"/>
  <c r="H852" i="5"/>
  <c r="R852" i="5"/>
  <c r="F852" i="5"/>
  <c r="J852" i="5"/>
  <c r="I853" i="5"/>
  <c r="R853" i="5"/>
  <c r="E853" i="5"/>
  <c r="X853" i="5" s="1"/>
  <c r="H853" i="5"/>
  <c r="G853" i="5"/>
  <c r="F853" i="5"/>
  <c r="J853" i="5"/>
  <c r="R854" i="5"/>
  <c r="F854" i="5"/>
  <c r="I854" i="5"/>
  <c r="G854" i="5"/>
  <c r="J854" i="5"/>
  <c r="H854" i="5"/>
  <c r="E854" i="5"/>
  <c r="X854" i="5" s="1"/>
  <c r="J856" i="5"/>
  <c r="H856" i="5"/>
  <c r="E856" i="5"/>
  <c r="X856" i="5" s="1"/>
  <c r="R856" i="5"/>
  <c r="F856" i="5"/>
  <c r="I856" i="5"/>
  <c r="G856" i="5"/>
  <c r="J857" i="5"/>
  <c r="H857" i="5"/>
  <c r="F857" i="5"/>
  <c r="G857" i="5"/>
  <c r="E857" i="5"/>
  <c r="X857" i="5" s="1"/>
  <c r="R857" i="5"/>
  <c r="I857" i="5"/>
  <c r="R859" i="5"/>
  <c r="F859" i="5"/>
  <c r="G859" i="5"/>
  <c r="E859" i="5"/>
  <c r="X859" i="5" s="1"/>
  <c r="I859" i="5"/>
  <c r="H859" i="5"/>
  <c r="J859" i="5"/>
  <c r="E861" i="5"/>
  <c r="X861" i="5" s="1"/>
  <c r="F861" i="5"/>
  <c r="G861" i="5"/>
  <c r="R861" i="5"/>
  <c r="J861" i="5"/>
  <c r="I861" i="5"/>
  <c r="H861" i="5"/>
  <c r="J862" i="5"/>
  <c r="E862" i="5"/>
  <c r="X862" i="5" s="1"/>
  <c r="F862" i="5"/>
  <c r="I862" i="5"/>
  <c r="R862" i="5"/>
  <c r="H862" i="5"/>
  <c r="G862" i="5"/>
  <c r="J863" i="5"/>
  <c r="F863" i="5"/>
  <c r="G863" i="5"/>
  <c r="H863" i="5"/>
  <c r="I863" i="5"/>
  <c r="E863" i="5"/>
  <c r="X863" i="5" s="1"/>
  <c r="R863" i="5"/>
  <c r="F865" i="5"/>
  <c r="I865" i="5"/>
  <c r="E865" i="5"/>
  <c r="X865" i="5" s="1"/>
  <c r="H865" i="5"/>
  <c r="J865" i="5"/>
  <c r="R865" i="5"/>
  <c r="G865" i="5"/>
  <c r="G866" i="5"/>
  <c r="H866" i="5"/>
  <c r="I866" i="5"/>
  <c r="R866" i="5"/>
  <c r="F866" i="5"/>
  <c r="J866" i="5"/>
  <c r="E866" i="5"/>
  <c r="X866" i="5" s="1"/>
  <c r="G867" i="5"/>
  <c r="H867" i="5"/>
  <c r="J867" i="5"/>
  <c r="R867" i="5"/>
  <c r="F867" i="5"/>
  <c r="E867" i="5"/>
  <c r="X867" i="5" s="1"/>
  <c r="I867" i="5"/>
  <c r="E869" i="5"/>
  <c r="X869" i="5" s="1"/>
  <c r="R869" i="5"/>
  <c r="J869" i="5"/>
  <c r="I869" i="5"/>
  <c r="H869" i="5"/>
  <c r="F869" i="5"/>
  <c r="G869" i="5"/>
  <c r="J870" i="5"/>
  <c r="R870" i="5"/>
  <c r="I870" i="5"/>
  <c r="F870" i="5"/>
  <c r="G870" i="5"/>
  <c r="E870" i="5"/>
  <c r="X870" i="5" s="1"/>
  <c r="H870" i="5"/>
  <c r="J871" i="5"/>
  <c r="E871" i="5"/>
  <c r="X871" i="5" s="1"/>
  <c r="F871" i="5"/>
  <c r="I871" i="5"/>
  <c r="G871" i="5"/>
  <c r="R871" i="5"/>
  <c r="H871" i="5"/>
  <c r="G873" i="5"/>
  <c r="H873" i="5"/>
  <c r="F873" i="5"/>
  <c r="E873" i="5"/>
  <c r="X873" i="5" s="1"/>
  <c r="R873" i="5"/>
  <c r="I873" i="5"/>
  <c r="J873" i="5"/>
  <c r="J874" i="5"/>
  <c r="I874" i="5"/>
  <c r="F874" i="5"/>
  <c r="H874" i="5"/>
  <c r="E874" i="5"/>
  <c r="X874" i="5" s="1"/>
  <c r="G874" i="5"/>
  <c r="R874" i="5"/>
  <c r="E875" i="5"/>
  <c r="X875" i="5" s="1"/>
  <c r="H875" i="5"/>
  <c r="J875" i="5"/>
  <c r="I875" i="5"/>
  <c r="R875" i="5"/>
  <c r="F875" i="5"/>
  <c r="G875" i="5"/>
  <c r="E877" i="5"/>
  <c r="X877" i="5" s="1"/>
  <c r="G877" i="5"/>
  <c r="R877" i="5"/>
  <c r="J877" i="5"/>
  <c r="I877" i="5"/>
  <c r="H877" i="5"/>
  <c r="F877" i="5"/>
  <c r="J878" i="5"/>
  <c r="F878" i="5"/>
  <c r="E878" i="5"/>
  <c r="X878" i="5" s="1"/>
  <c r="R878" i="5"/>
  <c r="G878" i="5"/>
  <c r="H878" i="5"/>
  <c r="I878" i="5"/>
  <c r="I879" i="5"/>
  <c r="F879" i="5"/>
  <c r="R879" i="5"/>
  <c r="J879" i="5"/>
  <c r="H879" i="5"/>
  <c r="G879" i="5"/>
  <c r="E879" i="5"/>
  <c r="X879" i="5" s="1"/>
  <c r="I881" i="5"/>
  <c r="H881" i="5"/>
  <c r="F881" i="5"/>
  <c r="G881" i="5"/>
  <c r="J881" i="5"/>
  <c r="R881" i="5"/>
  <c r="E881" i="5"/>
  <c r="X881" i="5" s="1"/>
  <c r="G882" i="5"/>
  <c r="H882" i="5"/>
  <c r="R882" i="5"/>
  <c r="E882" i="5"/>
  <c r="X882" i="5" s="1"/>
  <c r="F882" i="5"/>
  <c r="I882" i="5"/>
  <c r="J882" i="5"/>
  <c r="I883" i="5"/>
  <c r="G883" i="5"/>
  <c r="J883" i="5"/>
  <c r="R883" i="5"/>
  <c r="E883" i="5"/>
  <c r="X883" i="5" s="1"/>
  <c r="H883" i="5"/>
  <c r="F883" i="5"/>
  <c r="H885" i="5"/>
  <c r="J885" i="5"/>
  <c r="F885" i="5"/>
  <c r="R885" i="5"/>
  <c r="G885" i="5"/>
  <c r="I885" i="5"/>
  <c r="E885" i="5"/>
  <c r="X885" i="5" s="1"/>
  <c r="I886" i="5"/>
  <c r="R886" i="5"/>
  <c r="F886" i="5"/>
  <c r="J886" i="5"/>
  <c r="E886" i="5"/>
  <c r="X886" i="5" s="1"/>
  <c r="G886" i="5"/>
  <c r="H886" i="5"/>
  <c r="R888" i="5"/>
  <c r="H888" i="5"/>
  <c r="G888" i="5"/>
  <c r="E888" i="5"/>
  <c r="X888" i="5" s="1"/>
  <c r="J888" i="5"/>
  <c r="F888" i="5"/>
  <c r="I888" i="5"/>
  <c r="E890" i="5"/>
  <c r="X890" i="5" s="1"/>
  <c r="R890" i="5"/>
  <c r="J890" i="5"/>
  <c r="I890" i="5"/>
  <c r="H890" i="5"/>
  <c r="F890" i="5"/>
  <c r="G890" i="5"/>
  <c r="H891" i="5"/>
  <c r="R891" i="5"/>
  <c r="J891" i="5"/>
  <c r="G891" i="5"/>
  <c r="I891" i="5"/>
  <c r="E891" i="5"/>
  <c r="X891" i="5" s="1"/>
  <c r="F891" i="5"/>
  <c r="H892" i="5"/>
  <c r="J892" i="5"/>
  <c r="E892" i="5"/>
  <c r="X892" i="5" s="1"/>
  <c r="R892" i="5"/>
  <c r="G892" i="5"/>
  <c r="I892" i="5"/>
  <c r="F892" i="5"/>
  <c r="R894" i="5"/>
  <c r="E894" i="5"/>
  <c r="X894" i="5" s="1"/>
  <c r="J894" i="5"/>
  <c r="F894" i="5"/>
  <c r="I894" i="5"/>
  <c r="G894" i="5"/>
  <c r="H894" i="5"/>
  <c r="I896" i="5"/>
  <c r="H896" i="5"/>
  <c r="F896" i="5"/>
  <c r="R896" i="5"/>
  <c r="E896" i="5"/>
  <c r="X896" i="5" s="1"/>
  <c r="G896" i="5"/>
  <c r="J896" i="5"/>
  <c r="R897" i="5"/>
  <c r="G897" i="5"/>
  <c r="J897" i="5"/>
  <c r="E897" i="5"/>
  <c r="X897" i="5" s="1"/>
  <c r="F897" i="5"/>
  <c r="I897" i="5"/>
  <c r="H897" i="5"/>
  <c r="F899" i="5"/>
  <c r="J899" i="5"/>
  <c r="R899" i="5"/>
  <c r="I899" i="5"/>
  <c r="H899" i="5"/>
  <c r="G899" i="5"/>
  <c r="E899" i="5"/>
  <c r="X899" i="5" s="1"/>
  <c r="G900" i="5"/>
  <c r="R900" i="5"/>
  <c r="I900" i="5"/>
  <c r="H900" i="5"/>
  <c r="E900" i="5"/>
  <c r="X900" i="5" s="1"/>
  <c r="F900" i="5"/>
  <c r="J900" i="5"/>
  <c r="I901" i="5"/>
  <c r="J901" i="5"/>
  <c r="R901" i="5"/>
  <c r="F901" i="5"/>
  <c r="G901" i="5"/>
  <c r="H901" i="5"/>
  <c r="E901" i="5"/>
  <c r="X901" i="5" s="1"/>
  <c r="E903" i="5"/>
  <c r="X903" i="5" s="1"/>
  <c r="F903" i="5"/>
  <c r="G903" i="5"/>
  <c r="I903" i="5"/>
  <c r="R903" i="5"/>
  <c r="H903" i="5"/>
  <c r="J903" i="5"/>
  <c r="I904" i="5"/>
  <c r="E904" i="5"/>
  <c r="X904" i="5" s="1"/>
  <c r="H904" i="5"/>
  <c r="R904" i="5"/>
  <c r="J904" i="5"/>
  <c r="G904" i="5"/>
  <c r="F904" i="5"/>
  <c r="I905" i="5"/>
  <c r="H905" i="5"/>
  <c r="G905" i="5"/>
  <c r="F905" i="5"/>
  <c r="R905" i="5"/>
  <c r="J905" i="5"/>
  <c r="E905" i="5"/>
  <c r="X905" i="5" s="1"/>
  <c r="R907" i="5"/>
  <c r="G907" i="5"/>
  <c r="F907" i="5"/>
  <c r="J907" i="5"/>
  <c r="H907" i="5"/>
  <c r="I907" i="5"/>
  <c r="E907" i="5"/>
  <c r="X907" i="5" s="1"/>
  <c r="F908" i="5"/>
  <c r="H908" i="5"/>
  <c r="E908" i="5"/>
  <c r="X908" i="5" s="1"/>
  <c r="R908" i="5"/>
  <c r="J908" i="5"/>
  <c r="I908" i="5"/>
  <c r="G908" i="5"/>
  <c r="J909" i="5"/>
  <c r="G909" i="5"/>
  <c r="H909" i="5"/>
  <c r="I909" i="5"/>
  <c r="E909" i="5"/>
  <c r="X909" i="5" s="1"/>
  <c r="F909" i="5"/>
  <c r="R909" i="5"/>
  <c r="R912" i="5"/>
  <c r="J912" i="5"/>
  <c r="H912" i="5"/>
  <c r="G912" i="5"/>
  <c r="F912" i="5"/>
  <c r="I912" i="5"/>
  <c r="E912" i="5"/>
  <c r="X912" i="5" s="1"/>
  <c r="G913" i="5"/>
  <c r="I913" i="5"/>
  <c r="F913" i="5"/>
  <c r="J913" i="5"/>
  <c r="H913" i="5"/>
  <c r="R913" i="5"/>
  <c r="E913" i="5"/>
  <c r="X913" i="5" s="1"/>
  <c r="I914" i="5"/>
  <c r="H914" i="5"/>
  <c r="J914" i="5"/>
  <c r="E914" i="5"/>
  <c r="X914" i="5" s="1"/>
  <c r="G914" i="5"/>
  <c r="F914" i="5"/>
  <c r="R914" i="5"/>
  <c r="F916" i="5"/>
  <c r="R916" i="5"/>
  <c r="J916" i="5"/>
  <c r="E916" i="5"/>
  <c r="X916" i="5" s="1"/>
  <c r="G916" i="5"/>
  <c r="H916" i="5"/>
  <c r="I916" i="5"/>
  <c r="G917" i="5"/>
  <c r="F917" i="5"/>
  <c r="E917" i="5"/>
  <c r="X917" i="5" s="1"/>
  <c r="J917" i="5"/>
  <c r="I917" i="5"/>
  <c r="R917" i="5"/>
  <c r="H917" i="5"/>
  <c r="G918" i="5"/>
  <c r="E918" i="5"/>
  <c r="X918" i="5" s="1"/>
  <c r="F918" i="5"/>
  <c r="I918" i="5"/>
  <c r="R918" i="5"/>
  <c r="H918" i="5"/>
  <c r="J918" i="5"/>
  <c r="H921" i="5"/>
  <c r="E921" i="5"/>
  <c r="X921" i="5" s="1"/>
  <c r="G921" i="5"/>
  <c r="F921" i="5"/>
  <c r="R921" i="5"/>
  <c r="J921" i="5"/>
  <c r="I921" i="5"/>
  <c r="J922" i="5"/>
  <c r="G922" i="5"/>
  <c r="R922" i="5"/>
  <c r="I922" i="5"/>
  <c r="F922" i="5"/>
  <c r="E922" i="5"/>
  <c r="X922" i="5" s="1"/>
  <c r="H922" i="5"/>
  <c r="R923" i="5"/>
  <c r="H923" i="5"/>
  <c r="E923" i="5"/>
  <c r="X923" i="5" s="1"/>
  <c r="I923" i="5"/>
  <c r="J923" i="5"/>
  <c r="G923" i="5"/>
  <c r="F923" i="5"/>
  <c r="E925" i="5"/>
  <c r="X925" i="5" s="1"/>
  <c r="R925" i="5"/>
  <c r="H925" i="5"/>
  <c r="J925" i="5"/>
  <c r="G925" i="5"/>
  <c r="I925" i="5"/>
  <c r="F925" i="5"/>
  <c r="E926" i="5"/>
  <c r="X926" i="5" s="1"/>
  <c r="F926" i="5"/>
  <c r="R926" i="5"/>
  <c r="H926" i="5"/>
  <c r="J926" i="5"/>
  <c r="G926" i="5"/>
  <c r="I926" i="5"/>
  <c r="R927" i="5"/>
  <c r="F927" i="5"/>
  <c r="J927" i="5"/>
  <c r="E927" i="5"/>
  <c r="X927" i="5" s="1"/>
  <c r="G927" i="5"/>
  <c r="H927" i="5"/>
  <c r="I927" i="5"/>
  <c r="I929" i="5"/>
  <c r="G929" i="5"/>
  <c r="J929" i="5"/>
  <c r="F929" i="5"/>
  <c r="R929" i="5"/>
  <c r="E929" i="5"/>
  <c r="X929" i="5" s="1"/>
  <c r="H929" i="5"/>
  <c r="F930" i="5"/>
  <c r="H930" i="5"/>
  <c r="E930" i="5"/>
  <c r="X930" i="5" s="1"/>
  <c r="R930" i="5"/>
  <c r="I930" i="5"/>
  <c r="J930" i="5"/>
  <c r="G930" i="5"/>
  <c r="F931" i="5"/>
  <c r="E931" i="5"/>
  <c r="X931" i="5" s="1"/>
  <c r="H931" i="5"/>
  <c r="J931" i="5"/>
  <c r="G931" i="5"/>
  <c r="I931" i="5"/>
  <c r="R931" i="5"/>
  <c r="H933" i="5"/>
  <c r="J933" i="5"/>
  <c r="F933" i="5"/>
  <c r="I933" i="5"/>
  <c r="G933" i="5"/>
  <c r="R933" i="5"/>
  <c r="E933" i="5"/>
  <c r="X933" i="5" s="1"/>
  <c r="E934" i="5"/>
  <c r="X934" i="5" s="1"/>
  <c r="I934" i="5"/>
  <c r="J934" i="5"/>
  <c r="H934" i="5"/>
  <c r="G934" i="5"/>
  <c r="R934" i="5"/>
  <c r="F934" i="5"/>
  <c r="E935" i="5"/>
  <c r="X935" i="5" s="1"/>
  <c r="J935" i="5"/>
  <c r="F935" i="5"/>
  <c r="H935" i="5"/>
  <c r="G935" i="5"/>
  <c r="I935" i="5"/>
  <c r="R935" i="5"/>
  <c r="I937" i="5"/>
  <c r="E937" i="5"/>
  <c r="X937" i="5" s="1"/>
  <c r="R937" i="5"/>
  <c r="F937" i="5"/>
  <c r="J937" i="5"/>
  <c r="G937" i="5"/>
  <c r="H937" i="5"/>
  <c r="R938" i="5"/>
  <c r="H938" i="5"/>
  <c r="E938" i="5"/>
  <c r="X938" i="5" s="1"/>
  <c r="I938" i="5"/>
  <c r="J938" i="5"/>
  <c r="G938" i="5"/>
  <c r="F938" i="5"/>
  <c r="I939" i="5"/>
  <c r="F939" i="5"/>
  <c r="G939" i="5"/>
  <c r="J939" i="5"/>
  <c r="R939" i="5"/>
  <c r="E939" i="5"/>
  <c r="X939" i="5" s="1"/>
  <c r="H939" i="5"/>
  <c r="E941" i="5"/>
  <c r="X941" i="5" s="1"/>
  <c r="I941" i="5"/>
  <c r="J941" i="5"/>
  <c r="G941" i="5"/>
  <c r="H941" i="5"/>
  <c r="R941" i="5"/>
  <c r="F941" i="5"/>
  <c r="J942" i="5"/>
  <c r="G942" i="5"/>
  <c r="I942" i="5"/>
  <c r="R942" i="5"/>
  <c r="E942" i="5"/>
  <c r="X942" i="5" s="1"/>
  <c r="F942" i="5"/>
  <c r="H942" i="5"/>
  <c r="I943" i="5"/>
  <c r="J943" i="5"/>
  <c r="G943" i="5"/>
  <c r="E943" i="5"/>
  <c r="X943" i="5" s="1"/>
  <c r="F943" i="5"/>
  <c r="H943" i="5"/>
  <c r="R943" i="5"/>
  <c r="G945" i="5"/>
  <c r="E945" i="5"/>
  <c r="X945" i="5" s="1"/>
  <c r="F945" i="5"/>
  <c r="R945" i="5"/>
  <c r="J945" i="5"/>
  <c r="H945" i="5"/>
  <c r="I945" i="5"/>
  <c r="R946" i="5"/>
  <c r="F946" i="5"/>
  <c r="E946" i="5"/>
  <c r="X946" i="5" s="1"/>
  <c r="I946" i="5"/>
  <c r="J946" i="5"/>
  <c r="H946" i="5"/>
  <c r="G946" i="5"/>
  <c r="R947" i="5"/>
  <c r="I947" i="5"/>
  <c r="G947" i="5"/>
  <c r="E947" i="5"/>
  <c r="X947" i="5" s="1"/>
  <c r="F947" i="5"/>
  <c r="H947" i="5"/>
  <c r="J947" i="5"/>
  <c r="G949" i="5"/>
  <c r="E949" i="5"/>
  <c r="X949" i="5" s="1"/>
  <c r="R949" i="5"/>
  <c r="J949" i="5"/>
  <c r="H949" i="5"/>
  <c r="I949" i="5"/>
  <c r="F949" i="5"/>
  <c r="G950" i="5"/>
  <c r="I950" i="5"/>
  <c r="E950" i="5"/>
  <c r="X950" i="5" s="1"/>
  <c r="J950" i="5"/>
  <c r="H950" i="5"/>
  <c r="R950" i="5"/>
  <c r="F950" i="5"/>
  <c r="R951" i="5"/>
  <c r="F951" i="5"/>
  <c r="E951" i="5"/>
  <c r="X951" i="5" s="1"/>
  <c r="H951" i="5"/>
  <c r="J951" i="5"/>
  <c r="G951" i="5"/>
  <c r="I951" i="5"/>
  <c r="J953" i="5"/>
  <c r="F953" i="5"/>
  <c r="E953" i="5"/>
  <c r="X953" i="5" s="1"/>
  <c r="H953" i="5"/>
  <c r="G953" i="5"/>
  <c r="R953" i="5"/>
  <c r="I953" i="5"/>
  <c r="R954" i="5"/>
  <c r="G954" i="5"/>
  <c r="E954" i="5"/>
  <c r="X954" i="5" s="1"/>
  <c r="J954" i="5"/>
  <c r="H954" i="5"/>
  <c r="F954" i="5"/>
  <c r="I954" i="5"/>
  <c r="J955" i="5"/>
  <c r="I955" i="5"/>
  <c r="R955" i="5"/>
  <c r="G955" i="5"/>
  <c r="E955" i="5"/>
  <c r="X955" i="5" s="1"/>
  <c r="F955" i="5"/>
  <c r="H955" i="5"/>
  <c r="R957" i="5"/>
  <c r="F957" i="5"/>
  <c r="J957" i="5"/>
  <c r="E957" i="5"/>
  <c r="X957" i="5" s="1"/>
  <c r="H957" i="5"/>
  <c r="G957" i="5"/>
  <c r="I957" i="5"/>
  <c r="J958" i="5"/>
  <c r="H958" i="5"/>
  <c r="E958" i="5"/>
  <c r="X958" i="5" s="1"/>
  <c r="F958" i="5"/>
  <c r="G958" i="5"/>
  <c r="R958" i="5"/>
  <c r="I958" i="5"/>
  <c r="I959" i="5"/>
  <c r="E959" i="5"/>
  <c r="X959" i="5" s="1"/>
  <c r="F959" i="5"/>
  <c r="R959" i="5"/>
  <c r="J959" i="5"/>
  <c r="H959" i="5"/>
  <c r="G959" i="5"/>
  <c r="R961" i="5"/>
  <c r="H961" i="5"/>
  <c r="G961" i="5"/>
  <c r="E961" i="5"/>
  <c r="X961" i="5" s="1"/>
  <c r="F961" i="5"/>
  <c r="J961" i="5"/>
  <c r="I961" i="5"/>
  <c r="F963" i="5"/>
  <c r="G963" i="5"/>
  <c r="J963" i="5"/>
  <c r="E963" i="5"/>
  <c r="X963" i="5" s="1"/>
  <c r="H963" i="5"/>
  <c r="R963" i="5"/>
  <c r="I963" i="5"/>
  <c r="H964" i="5"/>
  <c r="I964" i="5"/>
  <c r="J964" i="5"/>
  <c r="F964" i="5"/>
  <c r="G964" i="5"/>
  <c r="E964" i="5"/>
  <c r="X964" i="5" s="1"/>
  <c r="R964" i="5"/>
  <c r="H966" i="5"/>
  <c r="E966" i="5"/>
  <c r="X966" i="5" s="1"/>
  <c r="J966" i="5"/>
  <c r="F966" i="5"/>
  <c r="R966" i="5"/>
  <c r="I966" i="5"/>
  <c r="G966" i="5"/>
  <c r="F967" i="5"/>
  <c r="H967" i="5"/>
  <c r="G967" i="5"/>
  <c r="J967" i="5"/>
  <c r="R967" i="5"/>
  <c r="I967" i="5"/>
  <c r="E967" i="5"/>
  <c r="X967" i="5" s="1"/>
  <c r="J968" i="5"/>
  <c r="G968" i="5"/>
  <c r="F968" i="5"/>
  <c r="I968" i="5"/>
  <c r="H968" i="5"/>
  <c r="E968" i="5"/>
  <c r="X968" i="5" s="1"/>
  <c r="R968" i="5"/>
  <c r="R970" i="5"/>
  <c r="E970" i="5"/>
  <c r="X970" i="5" s="1"/>
  <c r="I970" i="5"/>
  <c r="F970" i="5"/>
  <c r="G970" i="5"/>
  <c r="H970" i="5"/>
  <c r="J970" i="5"/>
  <c r="F971" i="5"/>
  <c r="G971" i="5"/>
  <c r="E971" i="5"/>
  <c r="X971" i="5" s="1"/>
  <c r="R971" i="5"/>
  <c r="J971" i="5"/>
  <c r="I971" i="5"/>
  <c r="H971" i="5"/>
  <c r="J972" i="5"/>
  <c r="I972" i="5"/>
  <c r="F972" i="5"/>
  <c r="E972" i="5"/>
  <c r="X972" i="5" s="1"/>
  <c r="H972" i="5"/>
  <c r="G972" i="5"/>
  <c r="R972" i="5"/>
  <c r="J974" i="5"/>
  <c r="G974" i="5"/>
  <c r="I974" i="5"/>
  <c r="H974" i="5"/>
  <c r="F974" i="5"/>
  <c r="R974" i="5"/>
  <c r="E974" i="5"/>
  <c r="X974" i="5" s="1"/>
  <c r="R975" i="5"/>
  <c r="F975" i="5"/>
  <c r="J975" i="5"/>
  <c r="E975" i="5"/>
  <c r="X975" i="5" s="1"/>
  <c r="I975" i="5"/>
  <c r="H975" i="5"/>
  <c r="G975" i="5"/>
  <c r="R976" i="5"/>
  <c r="E976" i="5"/>
  <c r="X976" i="5" s="1"/>
  <c r="G976" i="5"/>
  <c r="H976" i="5"/>
  <c r="I976" i="5"/>
  <c r="J976" i="5"/>
  <c r="F976" i="5"/>
  <c r="G978" i="5"/>
  <c r="E978" i="5"/>
  <c r="X978" i="5" s="1"/>
  <c r="F978" i="5"/>
  <c r="H978" i="5"/>
  <c r="R978" i="5"/>
  <c r="I978" i="5"/>
  <c r="J978" i="5"/>
  <c r="H979" i="5"/>
  <c r="E979" i="5"/>
  <c r="X979" i="5" s="1"/>
  <c r="I979" i="5"/>
  <c r="R979" i="5"/>
  <c r="G979" i="5"/>
  <c r="J979" i="5"/>
  <c r="F979" i="5"/>
  <c r="I980" i="5"/>
  <c r="J980" i="5"/>
  <c r="E980" i="5"/>
  <c r="X980" i="5" s="1"/>
  <c r="H980" i="5"/>
  <c r="F980" i="5"/>
  <c r="G980" i="5"/>
  <c r="R980" i="5"/>
  <c r="I982" i="5"/>
  <c r="E982" i="5"/>
  <c r="X982" i="5" s="1"/>
  <c r="R982" i="5"/>
  <c r="G982" i="5"/>
  <c r="H982" i="5"/>
  <c r="J982" i="5"/>
  <c r="F982" i="5"/>
  <c r="G983" i="5"/>
  <c r="R983" i="5"/>
  <c r="J983" i="5"/>
  <c r="I983" i="5"/>
  <c r="E983" i="5"/>
  <c r="X983" i="5" s="1"/>
  <c r="H983" i="5"/>
  <c r="F983" i="5"/>
  <c r="G984" i="5"/>
  <c r="J984" i="5"/>
  <c r="F984" i="5"/>
  <c r="H984" i="5"/>
  <c r="R984" i="5"/>
  <c r="I984" i="5"/>
  <c r="E984" i="5"/>
  <c r="X984" i="5" s="1"/>
  <c r="F986" i="5"/>
  <c r="H986" i="5"/>
  <c r="G986" i="5"/>
  <c r="R986" i="5"/>
  <c r="J986" i="5"/>
  <c r="E986" i="5"/>
  <c r="X986" i="5" s="1"/>
  <c r="I986" i="5"/>
  <c r="G987" i="5"/>
  <c r="H987" i="5"/>
  <c r="J987" i="5"/>
  <c r="F987" i="5"/>
  <c r="I987" i="5"/>
  <c r="R987" i="5"/>
  <c r="E987" i="5"/>
  <c r="X987" i="5" s="1"/>
  <c r="J988" i="5"/>
  <c r="R988" i="5"/>
  <c r="E988" i="5"/>
  <c r="X988" i="5" s="1"/>
  <c r="G988" i="5"/>
  <c r="H988" i="5"/>
  <c r="I988" i="5"/>
  <c r="F988" i="5"/>
  <c r="R990" i="5"/>
  <c r="H990" i="5"/>
  <c r="F990" i="5"/>
  <c r="G990" i="5"/>
  <c r="E990" i="5"/>
  <c r="X990" i="5" s="1"/>
  <c r="J990" i="5"/>
  <c r="I990" i="5"/>
  <c r="F991" i="5"/>
  <c r="R991" i="5"/>
  <c r="G991" i="5"/>
  <c r="H991" i="5"/>
  <c r="I991" i="5"/>
  <c r="E991" i="5"/>
  <c r="X991" i="5" s="1"/>
  <c r="J991" i="5"/>
  <c r="J992" i="5"/>
  <c r="F992" i="5"/>
  <c r="H992" i="5"/>
  <c r="I992" i="5"/>
  <c r="G992" i="5"/>
  <c r="E992" i="5"/>
  <c r="X992" i="5" s="1"/>
  <c r="R992" i="5"/>
  <c r="F995" i="5"/>
  <c r="E995" i="5"/>
  <c r="X995" i="5" s="1"/>
  <c r="J995" i="5"/>
  <c r="R995" i="5"/>
  <c r="H995" i="5"/>
  <c r="G995" i="5"/>
  <c r="I995" i="5"/>
  <c r="F996" i="5"/>
  <c r="I996" i="5"/>
  <c r="G996" i="5"/>
  <c r="H996" i="5"/>
  <c r="R996" i="5"/>
  <c r="E996" i="5"/>
  <c r="X996" i="5" s="1"/>
  <c r="J996" i="5"/>
  <c r="H997" i="5"/>
  <c r="E997" i="5"/>
  <c r="X997" i="5" s="1"/>
  <c r="F997" i="5"/>
  <c r="G997" i="5"/>
  <c r="R997" i="5"/>
  <c r="J997" i="5"/>
  <c r="I997" i="5"/>
  <c r="G999" i="5"/>
  <c r="R999" i="5"/>
  <c r="E999" i="5"/>
  <c r="X999" i="5" s="1"/>
  <c r="F999" i="5"/>
  <c r="J999" i="5"/>
  <c r="H999" i="5"/>
  <c r="I999" i="5"/>
  <c r="I1000" i="5"/>
  <c r="F1000" i="5"/>
  <c r="J1000" i="5"/>
  <c r="G1000" i="5"/>
  <c r="H1000" i="5"/>
  <c r="E1000" i="5"/>
  <c r="X1000" i="5" s="1"/>
  <c r="R1000" i="5"/>
  <c r="G1001" i="5"/>
  <c r="F1001" i="5"/>
  <c r="R1001" i="5"/>
  <c r="H1001" i="5"/>
  <c r="I1001" i="5"/>
  <c r="J1001" i="5"/>
  <c r="E1001" i="5"/>
  <c r="X1001" i="5" s="1"/>
  <c r="H1003" i="5"/>
  <c r="J1003" i="5"/>
  <c r="G1003" i="5"/>
  <c r="E1003" i="5"/>
  <c r="X1003" i="5" s="1"/>
  <c r="I1003" i="5"/>
  <c r="F1003" i="5"/>
  <c r="R1003" i="5"/>
  <c r="H1004" i="5"/>
  <c r="J1004" i="5"/>
  <c r="R1004" i="5"/>
  <c r="E1004" i="5"/>
  <c r="X1004" i="5" s="1"/>
  <c r="G1004" i="5"/>
  <c r="F1004" i="5"/>
  <c r="I1004" i="5"/>
  <c r="J1005" i="5"/>
  <c r="H1005" i="5"/>
  <c r="I1005" i="5"/>
  <c r="E1005" i="5"/>
  <c r="X1005" i="5" s="1"/>
  <c r="G1005" i="5"/>
  <c r="R1005" i="5"/>
  <c r="F1005" i="5"/>
  <c r="H1007" i="5"/>
  <c r="G1007" i="5"/>
  <c r="R1007" i="5"/>
  <c r="J1007" i="5"/>
  <c r="I1007" i="5"/>
  <c r="E1007" i="5"/>
  <c r="X1007" i="5" s="1"/>
  <c r="F1007" i="5"/>
  <c r="I1008" i="5"/>
  <c r="G1008" i="5"/>
  <c r="E1008" i="5"/>
  <c r="X1008" i="5" s="1"/>
  <c r="R1008" i="5"/>
  <c r="F1008" i="5"/>
  <c r="H1008" i="5"/>
  <c r="J1008" i="5"/>
  <c r="I1009" i="5"/>
  <c r="E1009" i="5"/>
  <c r="X1009" i="5" s="1"/>
  <c r="H1009" i="5"/>
  <c r="R1009" i="5"/>
  <c r="J1009" i="5"/>
  <c r="G1009" i="5"/>
  <c r="F1009" i="5"/>
  <c r="F1011" i="5"/>
  <c r="J1011" i="5"/>
  <c r="G1011" i="5"/>
  <c r="H1011" i="5"/>
  <c r="I1011" i="5"/>
  <c r="R1011" i="5"/>
  <c r="E1011" i="5"/>
  <c r="X1011" i="5" s="1"/>
  <c r="I1012" i="5"/>
  <c r="F1012" i="5"/>
  <c r="E1012" i="5"/>
  <c r="X1012" i="5" s="1"/>
  <c r="G1012" i="5"/>
  <c r="H1012" i="5"/>
  <c r="J1012" i="5"/>
  <c r="R1012" i="5"/>
  <c r="R1013" i="5"/>
  <c r="F1013" i="5"/>
  <c r="I1013" i="5"/>
  <c r="G1013" i="5"/>
  <c r="J1013" i="5"/>
  <c r="E1013" i="5"/>
  <c r="X1013" i="5" s="1"/>
  <c r="H1013" i="5"/>
  <c r="I1015" i="5"/>
  <c r="E1015" i="5"/>
  <c r="X1015" i="5" s="1"/>
  <c r="R1015" i="5"/>
  <c r="F1015" i="5"/>
  <c r="J1015" i="5"/>
  <c r="H1015" i="5"/>
  <c r="G1015" i="5"/>
  <c r="F1016" i="5"/>
  <c r="G1016" i="5"/>
  <c r="H1016" i="5"/>
  <c r="E1016" i="5"/>
  <c r="X1016" i="5" s="1"/>
  <c r="J1016" i="5"/>
  <c r="R1016" i="5"/>
  <c r="I1016" i="5"/>
  <c r="G1017" i="5"/>
  <c r="F1017" i="5"/>
  <c r="J1017" i="5"/>
  <c r="H1017" i="5"/>
  <c r="R1017" i="5"/>
  <c r="I1017" i="5"/>
  <c r="E1017" i="5"/>
  <c r="X1017" i="5" s="1"/>
  <c r="R1020" i="5"/>
  <c r="G1020" i="5"/>
  <c r="E1020" i="5"/>
  <c r="X1020" i="5" s="1"/>
  <c r="J1020" i="5"/>
  <c r="H1020" i="5"/>
  <c r="F1020" i="5"/>
  <c r="I1020" i="5"/>
  <c r="I1021" i="5"/>
  <c r="F1021" i="5"/>
  <c r="R1021" i="5"/>
  <c r="G1021" i="5"/>
  <c r="J1021" i="5"/>
  <c r="H1021" i="5"/>
  <c r="E1021" i="5"/>
  <c r="X1021" i="5" s="1"/>
  <c r="E1022" i="5"/>
  <c r="X1022" i="5" s="1"/>
  <c r="J1022" i="5"/>
  <c r="G1022" i="5"/>
  <c r="H1022" i="5"/>
  <c r="I1022" i="5"/>
  <c r="R1022" i="5"/>
  <c r="F1022" i="5"/>
  <c r="E1025" i="5"/>
  <c r="X1025" i="5" s="1"/>
  <c r="I1025" i="5"/>
  <c r="R1025" i="5"/>
  <c r="F1025" i="5"/>
  <c r="H1025" i="5"/>
  <c r="J1025" i="5"/>
  <c r="G1025" i="5"/>
  <c r="F1026" i="5"/>
  <c r="R1026" i="5"/>
  <c r="E1026" i="5"/>
  <c r="X1026" i="5" s="1"/>
  <c r="J1026" i="5"/>
  <c r="H1026" i="5"/>
  <c r="G1026" i="5"/>
  <c r="I1026" i="5"/>
  <c r="H1027" i="5"/>
  <c r="G1027" i="5"/>
  <c r="J1027" i="5"/>
  <c r="I1027" i="5"/>
  <c r="F1027" i="5"/>
  <c r="R1027" i="5"/>
  <c r="E1027" i="5"/>
  <c r="X1027" i="5" s="1"/>
  <c r="E1029" i="5"/>
  <c r="X1029" i="5" s="1"/>
  <c r="G1029" i="5"/>
  <c r="F1029" i="5"/>
  <c r="H1029" i="5"/>
  <c r="I1029" i="5"/>
  <c r="J1029" i="5"/>
  <c r="R1029" i="5"/>
  <c r="I1030" i="5"/>
  <c r="J1030" i="5"/>
  <c r="F1030" i="5"/>
  <c r="G1030" i="5"/>
  <c r="R1030" i="5"/>
  <c r="H1030" i="5"/>
  <c r="E1030" i="5"/>
  <c r="X1030" i="5" s="1"/>
  <c r="J1031" i="5"/>
  <c r="G1031" i="5"/>
  <c r="R1031" i="5"/>
  <c r="H1031" i="5"/>
  <c r="I1031" i="5"/>
  <c r="F1031" i="5"/>
  <c r="E1031" i="5"/>
  <c r="X1031" i="5" s="1"/>
  <c r="I1033" i="5"/>
  <c r="H1033" i="5"/>
  <c r="G1033" i="5"/>
  <c r="J1033" i="5"/>
  <c r="R1033" i="5"/>
  <c r="F1033" i="5"/>
  <c r="E1033" i="5"/>
  <c r="X1033" i="5" s="1"/>
  <c r="J1034" i="5"/>
  <c r="I1034" i="5"/>
  <c r="F1034" i="5"/>
  <c r="H1034" i="5"/>
  <c r="R1034" i="5"/>
  <c r="G1034" i="5"/>
  <c r="E1034" i="5"/>
  <c r="X1034" i="5" s="1"/>
  <c r="H1035" i="5"/>
  <c r="R1035" i="5"/>
  <c r="J1035" i="5"/>
  <c r="G1035" i="5"/>
  <c r="F1035" i="5"/>
  <c r="I1035" i="5"/>
  <c r="E1035" i="5"/>
  <c r="X1035" i="5" s="1"/>
  <c r="R1037" i="5"/>
  <c r="G1037" i="5"/>
  <c r="J1037" i="5"/>
  <c r="F1037" i="5"/>
  <c r="I1037" i="5"/>
  <c r="H1037" i="5"/>
  <c r="E1037" i="5"/>
  <c r="X1037" i="5" s="1"/>
  <c r="G1038" i="5"/>
  <c r="H1038" i="5"/>
  <c r="F1038" i="5"/>
  <c r="J1038" i="5"/>
  <c r="R1038" i="5"/>
  <c r="I1038" i="5"/>
  <c r="E1038" i="5"/>
  <c r="X1038" i="5" s="1"/>
  <c r="H1039" i="5"/>
  <c r="R1039" i="5"/>
  <c r="J1039" i="5"/>
  <c r="G1039" i="5"/>
  <c r="F1039" i="5"/>
  <c r="I1039" i="5"/>
  <c r="E1039" i="5"/>
  <c r="X1039" i="5" s="1"/>
  <c r="G1041" i="5"/>
  <c r="F1041" i="5"/>
  <c r="I1041" i="5"/>
  <c r="J1041" i="5"/>
  <c r="H1041" i="5"/>
  <c r="R1041" i="5"/>
  <c r="E1041" i="5"/>
  <c r="X1041" i="5" s="1"/>
  <c r="R1043" i="5"/>
  <c r="H1043" i="5"/>
  <c r="I1043" i="5"/>
  <c r="F1043" i="5"/>
  <c r="J1043" i="5"/>
  <c r="G1043" i="5"/>
  <c r="E1043" i="5"/>
  <c r="X1043" i="5" s="1"/>
  <c r="F1044" i="5"/>
  <c r="H1044" i="5"/>
  <c r="G1044" i="5"/>
  <c r="I1044" i="5"/>
  <c r="J1044" i="5"/>
  <c r="R1044" i="5"/>
  <c r="E1044" i="5"/>
  <c r="X1044" i="5" s="1"/>
  <c r="I1046" i="5"/>
  <c r="G1046" i="5"/>
  <c r="F1046" i="5"/>
  <c r="H1046" i="5"/>
  <c r="R1046" i="5"/>
  <c r="J1046" i="5"/>
  <c r="E1046" i="5"/>
  <c r="X1046" i="5" s="1"/>
  <c r="H1047" i="5"/>
  <c r="G1047" i="5"/>
  <c r="I1047" i="5"/>
  <c r="J1047" i="5"/>
  <c r="F1047" i="5"/>
  <c r="R1047" i="5"/>
  <c r="E1047" i="5"/>
  <c r="X1047" i="5" s="1"/>
  <c r="R1048" i="5"/>
  <c r="F1048" i="5"/>
  <c r="I1048" i="5"/>
  <c r="H1048" i="5"/>
  <c r="G1048" i="5"/>
  <c r="J1048" i="5"/>
  <c r="E1048" i="5"/>
  <c r="X1048" i="5" s="1"/>
  <c r="J1050" i="5"/>
  <c r="R1050" i="5"/>
  <c r="I1050" i="5"/>
  <c r="H1050" i="5"/>
  <c r="G1050" i="5"/>
  <c r="F1050" i="5"/>
  <c r="E1050" i="5"/>
  <c r="X1050" i="5" s="1"/>
  <c r="I1051" i="5"/>
  <c r="H1051" i="5"/>
  <c r="J1051" i="5"/>
  <c r="R1051" i="5"/>
  <c r="F1051" i="5"/>
  <c r="G1051" i="5"/>
  <c r="E1051" i="5"/>
  <c r="X1051" i="5" s="1"/>
  <c r="G1052" i="5"/>
  <c r="J1052" i="5"/>
  <c r="I1052" i="5"/>
  <c r="R1052" i="5"/>
  <c r="H1052" i="5"/>
  <c r="F1052" i="5"/>
  <c r="E1052" i="5"/>
  <c r="X1052" i="5" s="1"/>
  <c r="G1054" i="5"/>
  <c r="I1054" i="5"/>
  <c r="J1054" i="5"/>
  <c r="F1054" i="5"/>
  <c r="R1054" i="5"/>
  <c r="H1054" i="5"/>
  <c r="E1054" i="5"/>
  <c r="X1054" i="5" s="1"/>
  <c r="R1055" i="5"/>
  <c r="H1055" i="5"/>
  <c r="F1055" i="5"/>
  <c r="I1055" i="5"/>
  <c r="G1055" i="5"/>
  <c r="J1055" i="5"/>
  <c r="E1055" i="5"/>
  <c r="X1055" i="5" s="1"/>
  <c r="R1056" i="5"/>
  <c r="I1056" i="5"/>
  <c r="J1056" i="5"/>
  <c r="F1056" i="5"/>
  <c r="G1056" i="5"/>
  <c r="H1056" i="5"/>
  <c r="E1056" i="5"/>
  <c r="X1056" i="5" s="1"/>
  <c r="F1059" i="5"/>
  <c r="R1059" i="5"/>
  <c r="H1059" i="5"/>
  <c r="J1059" i="5"/>
  <c r="I1059" i="5"/>
  <c r="G1059" i="5"/>
  <c r="E1059" i="5"/>
  <c r="X1059" i="5" s="1"/>
  <c r="F1060" i="5"/>
  <c r="J1060" i="5"/>
  <c r="I1060" i="5"/>
  <c r="R1060" i="5"/>
  <c r="H1060" i="5"/>
  <c r="G1060" i="5"/>
  <c r="E1060" i="5"/>
  <c r="X1060" i="5" s="1"/>
  <c r="F1061" i="5"/>
  <c r="H1061" i="5"/>
  <c r="G1061" i="5"/>
  <c r="I1061" i="5"/>
  <c r="R1061" i="5"/>
  <c r="J1061" i="5"/>
  <c r="E1061" i="5"/>
  <c r="X1061" i="5" s="1"/>
  <c r="J1064" i="5"/>
  <c r="H1064" i="5"/>
  <c r="I1064" i="5"/>
  <c r="R1064" i="5"/>
  <c r="G1064" i="5"/>
  <c r="F1064" i="5"/>
  <c r="E1064" i="5"/>
  <c r="X1064" i="5" s="1"/>
  <c r="G1065" i="5"/>
  <c r="F1065" i="5"/>
  <c r="H1065" i="5"/>
  <c r="R1065" i="5"/>
  <c r="I1065" i="5"/>
  <c r="J1065" i="5"/>
  <c r="E1065" i="5"/>
  <c r="X1065" i="5" s="1"/>
  <c r="H1067" i="5"/>
  <c r="F1067" i="5"/>
  <c r="G1067" i="5"/>
  <c r="I1067" i="5"/>
  <c r="R1067" i="5"/>
  <c r="J1067" i="5"/>
  <c r="E1067" i="5"/>
  <c r="X1067" i="5" s="1"/>
  <c r="F1069" i="5"/>
  <c r="G1069" i="5"/>
  <c r="H1069" i="5"/>
  <c r="I1069" i="5"/>
  <c r="R1069" i="5"/>
  <c r="J1069" i="5"/>
  <c r="E1069" i="5"/>
  <c r="X1069" i="5" s="1"/>
  <c r="H1070" i="5"/>
  <c r="I1070" i="5"/>
  <c r="G1070" i="5"/>
  <c r="J1070" i="5"/>
  <c r="R1070" i="5"/>
  <c r="F1070" i="5"/>
  <c r="E1070" i="5"/>
  <c r="X1070" i="5" s="1"/>
  <c r="H1072" i="5"/>
  <c r="J1072" i="5"/>
  <c r="G1072" i="5"/>
  <c r="I1072" i="5"/>
  <c r="F1072" i="5"/>
  <c r="R1072" i="5"/>
  <c r="E1072" i="5"/>
  <c r="X1072" i="5" s="1"/>
  <c r="J1075" i="5"/>
  <c r="I1075" i="5"/>
  <c r="H1075" i="5"/>
  <c r="G1075" i="5"/>
  <c r="R1075" i="5"/>
  <c r="F1075" i="5"/>
  <c r="E1075" i="5"/>
  <c r="X1075" i="5" s="1"/>
  <c r="J1076" i="5"/>
  <c r="R1076" i="5"/>
  <c r="I1076" i="5"/>
  <c r="F1076" i="5"/>
  <c r="G1076" i="5"/>
  <c r="H1076" i="5"/>
  <c r="E1076" i="5"/>
  <c r="X1076" i="5" s="1"/>
  <c r="G1077" i="5"/>
  <c r="H1077" i="5"/>
  <c r="F1077" i="5"/>
  <c r="R1077" i="5"/>
  <c r="I1077" i="5"/>
  <c r="J1077" i="5"/>
  <c r="E1077" i="5"/>
  <c r="X1077" i="5" s="1"/>
  <c r="G1079" i="5"/>
  <c r="H1079" i="5"/>
  <c r="F1079" i="5"/>
  <c r="R1079" i="5"/>
  <c r="I1079" i="5"/>
  <c r="J1079" i="5"/>
  <c r="E1079" i="5"/>
  <c r="X1079" i="5" s="1"/>
  <c r="J1080" i="5"/>
  <c r="G1080" i="5"/>
  <c r="H1080" i="5"/>
  <c r="I1080" i="5"/>
  <c r="F1080" i="5"/>
  <c r="R1080" i="5"/>
  <c r="E1080" i="5"/>
  <c r="X1080" i="5" s="1"/>
  <c r="G1081" i="5"/>
  <c r="I1081" i="5"/>
  <c r="R1081" i="5"/>
  <c r="H1081" i="5"/>
  <c r="J1081" i="5"/>
  <c r="F1081" i="5"/>
  <c r="E1081" i="5"/>
  <c r="X1081" i="5" s="1"/>
  <c r="I1083" i="5"/>
  <c r="R1083" i="5"/>
  <c r="H1083" i="5"/>
  <c r="F1083" i="5"/>
  <c r="J1083" i="5"/>
  <c r="G1083" i="5"/>
  <c r="E1083" i="5"/>
  <c r="X1083" i="5" s="1"/>
  <c r="G1084" i="5"/>
  <c r="H1084" i="5"/>
  <c r="I1084" i="5"/>
  <c r="R1084" i="5"/>
  <c r="F1084" i="5"/>
  <c r="J1084" i="5"/>
  <c r="E1084" i="5"/>
  <c r="X1084" i="5" s="1"/>
  <c r="G1085" i="5"/>
  <c r="J1085" i="5"/>
  <c r="R1085" i="5"/>
  <c r="F1085" i="5"/>
  <c r="H1085" i="5"/>
  <c r="I1085" i="5"/>
  <c r="E1085" i="5"/>
  <c r="X1085" i="5" s="1"/>
  <c r="J1087" i="5"/>
  <c r="R1087" i="5"/>
  <c r="I1087" i="5"/>
  <c r="F1087" i="5"/>
  <c r="H1087" i="5"/>
  <c r="G1087" i="5"/>
  <c r="E1087" i="5"/>
  <c r="X1087" i="5" s="1"/>
  <c r="I1088" i="5"/>
  <c r="F1088" i="5"/>
  <c r="J1088" i="5"/>
  <c r="R1088" i="5"/>
  <c r="H1088" i="5"/>
  <c r="G1088" i="5"/>
  <c r="E1088" i="5"/>
  <c r="X1088" i="5" s="1"/>
  <c r="I1089" i="5"/>
  <c r="F1089" i="5"/>
  <c r="R1089" i="5"/>
  <c r="J1089" i="5"/>
  <c r="G1089" i="5"/>
  <c r="H1089" i="5"/>
  <c r="E1089" i="5"/>
  <c r="X1089" i="5" s="1"/>
  <c r="J1091" i="5"/>
  <c r="H1091" i="5"/>
  <c r="F1091" i="5"/>
  <c r="I1091" i="5"/>
  <c r="R1091" i="5"/>
  <c r="G1091" i="5"/>
  <c r="E1091" i="5"/>
  <c r="X1091" i="5" s="1"/>
  <c r="J1092" i="5"/>
  <c r="F1092" i="5"/>
  <c r="R1092" i="5"/>
  <c r="H1092" i="5"/>
  <c r="G1092" i="5"/>
  <c r="I1092" i="5"/>
  <c r="E1092" i="5"/>
  <c r="X1092" i="5" s="1"/>
  <c r="J1093" i="5"/>
  <c r="F1093" i="5"/>
  <c r="I1093" i="5"/>
  <c r="H1093" i="5"/>
  <c r="G1093" i="5"/>
  <c r="R1093" i="5"/>
  <c r="E1093" i="5"/>
  <c r="X1093" i="5" s="1"/>
  <c r="F1096" i="5"/>
  <c r="H1096" i="5"/>
  <c r="G1096" i="5"/>
  <c r="J1096" i="5"/>
  <c r="R1096" i="5"/>
  <c r="I1096" i="5"/>
  <c r="E1096" i="5"/>
  <c r="X1096" i="5" s="1"/>
  <c r="G1097" i="5"/>
  <c r="R1097" i="5"/>
  <c r="J1097" i="5"/>
  <c r="H1097" i="5"/>
  <c r="I1097" i="5"/>
  <c r="F1097" i="5"/>
  <c r="E1097" i="5"/>
  <c r="X1097" i="5" s="1"/>
  <c r="H1098" i="5"/>
  <c r="J1098" i="5"/>
  <c r="I1098" i="5"/>
  <c r="F1098" i="5"/>
  <c r="R1098" i="5"/>
  <c r="G1098" i="5"/>
  <c r="E1098" i="5"/>
  <c r="X1098" i="5" s="1"/>
  <c r="H1100" i="5"/>
  <c r="G1100" i="5"/>
  <c r="R1100" i="5"/>
  <c r="F1100" i="5"/>
  <c r="J1100" i="5"/>
  <c r="I1100" i="5"/>
  <c r="E1100" i="5"/>
  <c r="X1100" i="5" s="1"/>
  <c r="I1101" i="5"/>
  <c r="R1101" i="5"/>
  <c r="F1101" i="5"/>
  <c r="J1101" i="5"/>
  <c r="G1101" i="5"/>
  <c r="H1101" i="5"/>
  <c r="E1101" i="5"/>
  <c r="X1101" i="5" s="1"/>
  <c r="F1102" i="5"/>
  <c r="G1102" i="5"/>
  <c r="H1102" i="5"/>
  <c r="I1102" i="5"/>
  <c r="R1102" i="5"/>
  <c r="J1102" i="5"/>
  <c r="E1102" i="5"/>
  <c r="X1102" i="5" s="1"/>
  <c r="H1104" i="5"/>
  <c r="R1104" i="5"/>
  <c r="J1104" i="5"/>
  <c r="F1104" i="5"/>
  <c r="I1104" i="5"/>
  <c r="G1104" i="5"/>
  <c r="E1104" i="5"/>
  <c r="X1104" i="5" s="1"/>
  <c r="H1105" i="5"/>
  <c r="I1105" i="5"/>
  <c r="J1105" i="5"/>
  <c r="G1105" i="5"/>
  <c r="F1105" i="5"/>
  <c r="R1105" i="5"/>
  <c r="E1105" i="5"/>
  <c r="X1105" i="5" s="1"/>
  <c r="R1106" i="5"/>
  <c r="F1106" i="5"/>
  <c r="G1106" i="5"/>
  <c r="H1106" i="5"/>
  <c r="I1106" i="5"/>
  <c r="J1106" i="5"/>
  <c r="E1106" i="5"/>
  <c r="X1106" i="5" s="1"/>
  <c r="J1108" i="5"/>
  <c r="G1108" i="5"/>
  <c r="R1108" i="5"/>
  <c r="H1108" i="5"/>
  <c r="F1108" i="5"/>
  <c r="I1108" i="5"/>
  <c r="E1108" i="5"/>
  <c r="X1108" i="5" s="1"/>
  <c r="I1109" i="5"/>
  <c r="J1109" i="5"/>
  <c r="R1109" i="5"/>
  <c r="G1109" i="5"/>
  <c r="H1109" i="5"/>
  <c r="F1109" i="5"/>
  <c r="E1109" i="5"/>
  <c r="X1109" i="5" s="1"/>
  <c r="H1110" i="5"/>
  <c r="I1110" i="5"/>
  <c r="F1110" i="5"/>
  <c r="R1110" i="5"/>
  <c r="J1110" i="5"/>
  <c r="G1110" i="5"/>
  <c r="E1110" i="5"/>
  <c r="X1110" i="5" s="1"/>
  <c r="F1113" i="5"/>
  <c r="J1113" i="5"/>
  <c r="H1113" i="5"/>
  <c r="R1113" i="5"/>
  <c r="I1113" i="5"/>
  <c r="G1113" i="5"/>
  <c r="E1113" i="5"/>
  <c r="X1113" i="5" s="1"/>
  <c r="F1115" i="5"/>
  <c r="H1115" i="5"/>
  <c r="R1115" i="5"/>
  <c r="G1115" i="5"/>
  <c r="I1115" i="5"/>
  <c r="J1115" i="5"/>
  <c r="E1115" i="5"/>
  <c r="X1115" i="5" s="1"/>
  <c r="G1116" i="5"/>
  <c r="H1116" i="5"/>
  <c r="R1116" i="5"/>
  <c r="J1116" i="5"/>
  <c r="I1116" i="5"/>
  <c r="F1116" i="5"/>
  <c r="E1116" i="5"/>
  <c r="X1116" i="5" s="1"/>
  <c r="G1118" i="5"/>
  <c r="R1118" i="5"/>
  <c r="H1118" i="5"/>
  <c r="J1118" i="5"/>
  <c r="I1118" i="5"/>
  <c r="F1118" i="5"/>
  <c r="E1118" i="5"/>
  <c r="X1118" i="5" s="1"/>
  <c r="F1119" i="5"/>
  <c r="G1119" i="5"/>
  <c r="R1119" i="5"/>
  <c r="J1119" i="5"/>
  <c r="H1119" i="5"/>
  <c r="I1119" i="5"/>
  <c r="E1119" i="5"/>
  <c r="X1119" i="5" s="1"/>
  <c r="J1120" i="5"/>
  <c r="H1120" i="5"/>
  <c r="R1120" i="5"/>
  <c r="G1120" i="5"/>
  <c r="I1120" i="5"/>
  <c r="F1120" i="5"/>
  <c r="E1120" i="5"/>
  <c r="X1120" i="5" s="1"/>
  <c r="H1122" i="5"/>
  <c r="G1122" i="5"/>
  <c r="I1122" i="5"/>
  <c r="R1122" i="5"/>
  <c r="J1122" i="5"/>
  <c r="F1122" i="5"/>
  <c r="E1122" i="5"/>
  <c r="X1122" i="5" s="1"/>
  <c r="H1123" i="5"/>
  <c r="I1123" i="5"/>
  <c r="R1123" i="5"/>
  <c r="J1123" i="5"/>
  <c r="F1123" i="5"/>
  <c r="G1123" i="5"/>
  <c r="E1123" i="5"/>
  <c r="X1123" i="5" s="1"/>
  <c r="G1124" i="5"/>
  <c r="H1124" i="5"/>
  <c r="R1124" i="5"/>
  <c r="I1124" i="5"/>
  <c r="J1124" i="5"/>
  <c r="F1124" i="5"/>
  <c r="E1124" i="5"/>
  <c r="X1124" i="5" s="1"/>
  <c r="J1126" i="5"/>
  <c r="H1126" i="5"/>
  <c r="R1126" i="5"/>
  <c r="G1126" i="5"/>
  <c r="F1126" i="5"/>
  <c r="I1126" i="5"/>
  <c r="E1126" i="5"/>
  <c r="X1126" i="5" s="1"/>
  <c r="G1127" i="5"/>
  <c r="F1127" i="5"/>
  <c r="J1127" i="5"/>
  <c r="R1127" i="5"/>
  <c r="H1127" i="5"/>
  <c r="I1127" i="5"/>
  <c r="E1127" i="5"/>
  <c r="X1127" i="5" s="1"/>
  <c r="J1128" i="5"/>
  <c r="G1128" i="5"/>
  <c r="R1128" i="5"/>
  <c r="F1128" i="5"/>
  <c r="I1128" i="5"/>
  <c r="H1128" i="5"/>
  <c r="E1128" i="5"/>
  <c r="X1128" i="5" s="1"/>
  <c r="G1130" i="5"/>
  <c r="F1130" i="5"/>
  <c r="J1130" i="5"/>
  <c r="R1130" i="5"/>
  <c r="H1130" i="5"/>
  <c r="I1130" i="5"/>
  <c r="E1130" i="5"/>
  <c r="X1130" i="5" s="1"/>
  <c r="R1131" i="5"/>
  <c r="H1131" i="5"/>
  <c r="G1131" i="5"/>
  <c r="J1131" i="5"/>
  <c r="I1131" i="5"/>
  <c r="F1131" i="5"/>
  <c r="E1131" i="5"/>
  <c r="X1131" i="5" s="1"/>
  <c r="I1132" i="5"/>
  <c r="R1132" i="5"/>
  <c r="H1132" i="5"/>
  <c r="G1132" i="5"/>
  <c r="J1132" i="5"/>
  <c r="F1132" i="5"/>
  <c r="E1132" i="5"/>
  <c r="X1132" i="5" s="1"/>
  <c r="I1134" i="5"/>
  <c r="R1134" i="5"/>
  <c r="H1134" i="5"/>
  <c r="G1134" i="5"/>
  <c r="F1134" i="5"/>
  <c r="J1134" i="5"/>
  <c r="E1134" i="5"/>
  <c r="X1134" i="5" s="1"/>
  <c r="J1135" i="5"/>
  <c r="F1135" i="5"/>
  <c r="I1135" i="5"/>
  <c r="H1135" i="5"/>
  <c r="G1135" i="5"/>
  <c r="R1135" i="5"/>
  <c r="E1135" i="5"/>
  <c r="X1135" i="5" s="1"/>
  <c r="R1136" i="5"/>
  <c r="G1136" i="5"/>
  <c r="J1136" i="5"/>
  <c r="H1136" i="5"/>
  <c r="I1136" i="5"/>
  <c r="F1136" i="5"/>
  <c r="E1136" i="5"/>
  <c r="X1136" i="5" s="1"/>
  <c r="G1138" i="5"/>
  <c r="H1138" i="5"/>
  <c r="R1138" i="5"/>
  <c r="J1138" i="5"/>
  <c r="I1138" i="5"/>
  <c r="F1138" i="5"/>
  <c r="E1138" i="5"/>
  <c r="X1138" i="5" s="1"/>
  <c r="G1139" i="5"/>
  <c r="F1139" i="5"/>
  <c r="R1139" i="5"/>
  <c r="H1139" i="5"/>
  <c r="J1139" i="5"/>
  <c r="I1139" i="5"/>
  <c r="E1139" i="5"/>
  <c r="X1139" i="5" s="1"/>
  <c r="F1140" i="5"/>
  <c r="R1140" i="5"/>
  <c r="J1140" i="5"/>
  <c r="G1140" i="5"/>
  <c r="I1140" i="5"/>
  <c r="H1140" i="5"/>
  <c r="E1140" i="5"/>
  <c r="X1140" i="5" s="1"/>
  <c r="F1142" i="5"/>
  <c r="J1142" i="5"/>
  <c r="G1142" i="5"/>
  <c r="R1142" i="5"/>
  <c r="I1142" i="5"/>
  <c r="H1142" i="5"/>
  <c r="E1142" i="5"/>
  <c r="X1142" i="5" s="1"/>
  <c r="I1143" i="5"/>
  <c r="H1143" i="5"/>
  <c r="J1143" i="5"/>
  <c r="F1143" i="5"/>
  <c r="G1143" i="5"/>
  <c r="R1143" i="5"/>
  <c r="E1143" i="5"/>
  <c r="X1143" i="5" s="1"/>
  <c r="J1144" i="5"/>
  <c r="I1144" i="5"/>
  <c r="F1144" i="5"/>
  <c r="G1144" i="5"/>
  <c r="H1144" i="5"/>
  <c r="R1144" i="5"/>
  <c r="E1144" i="5"/>
  <c r="X1144" i="5" s="1"/>
  <c r="G1146" i="5"/>
  <c r="J1146" i="5"/>
  <c r="H1146" i="5"/>
  <c r="I1146" i="5"/>
  <c r="R1146" i="5"/>
  <c r="F1146" i="5"/>
  <c r="E1146" i="5"/>
  <c r="X1146" i="5" s="1"/>
  <c r="F1147" i="5"/>
  <c r="J1147" i="5"/>
  <c r="I1147" i="5"/>
  <c r="R1147" i="5"/>
  <c r="H1147" i="5"/>
  <c r="G1147" i="5"/>
  <c r="E1147" i="5"/>
  <c r="X1147" i="5" s="1"/>
  <c r="I1148" i="5"/>
  <c r="F1148" i="5"/>
  <c r="G1148" i="5"/>
  <c r="J1148" i="5"/>
  <c r="R1148" i="5"/>
  <c r="H1148" i="5"/>
  <c r="E1148" i="5"/>
  <c r="X1148" i="5" s="1"/>
  <c r="J1150" i="5"/>
  <c r="H1150" i="5"/>
  <c r="I1150" i="5"/>
  <c r="G1150" i="5"/>
  <c r="R1150" i="5"/>
  <c r="F1150" i="5"/>
  <c r="E1150" i="5"/>
  <c r="X1150" i="5" s="1"/>
  <c r="F1151" i="5"/>
  <c r="I1151" i="5"/>
  <c r="H1151" i="5"/>
  <c r="J1151" i="5"/>
  <c r="R1151" i="5"/>
  <c r="G1151" i="5"/>
  <c r="E1151" i="5"/>
  <c r="X1151" i="5" s="1"/>
  <c r="G1152" i="5"/>
  <c r="J1152" i="5"/>
  <c r="H1152" i="5"/>
  <c r="R1152" i="5"/>
  <c r="F1152" i="5"/>
  <c r="I1152" i="5"/>
  <c r="E1152" i="5"/>
  <c r="X1152" i="5" s="1"/>
  <c r="J1154" i="5"/>
  <c r="H1154" i="5"/>
  <c r="F1154" i="5"/>
  <c r="G1154" i="5"/>
  <c r="I1154" i="5"/>
  <c r="R1154" i="5"/>
  <c r="E1154" i="5"/>
  <c r="X1154" i="5" s="1"/>
  <c r="H1155" i="5"/>
  <c r="R1155" i="5"/>
  <c r="J1155" i="5"/>
  <c r="F1155" i="5"/>
  <c r="G1155" i="5"/>
  <c r="I1155" i="5"/>
  <c r="E1155" i="5"/>
  <c r="X1155" i="5" s="1"/>
  <c r="H1156" i="5"/>
  <c r="J1156" i="5"/>
  <c r="R1156" i="5"/>
  <c r="G1156" i="5"/>
  <c r="I1156" i="5"/>
  <c r="F1156" i="5"/>
  <c r="E1156" i="5"/>
  <c r="X1156" i="5" s="1"/>
  <c r="R1158" i="5"/>
  <c r="J1158" i="5"/>
  <c r="I1158" i="5"/>
  <c r="H1158" i="5"/>
  <c r="G1158" i="5"/>
  <c r="F1158" i="5"/>
  <c r="E1158" i="5"/>
  <c r="X1158" i="5" s="1"/>
  <c r="F1159" i="5"/>
  <c r="R1159" i="5"/>
  <c r="H1159" i="5"/>
  <c r="J1159" i="5"/>
  <c r="I1159" i="5"/>
  <c r="G1159" i="5"/>
  <c r="E1159" i="5"/>
  <c r="X1159" i="5" s="1"/>
  <c r="H1160" i="5"/>
  <c r="I1160" i="5"/>
  <c r="F1160" i="5"/>
  <c r="J1160" i="5"/>
  <c r="G1160" i="5"/>
  <c r="R1160" i="5"/>
  <c r="E1160" i="5"/>
  <c r="X1160" i="5" s="1"/>
  <c r="H1163" i="5"/>
  <c r="R1163" i="5"/>
  <c r="J1163" i="5"/>
  <c r="I1163" i="5"/>
  <c r="G1163" i="5"/>
  <c r="F1163" i="5"/>
  <c r="E1163" i="5"/>
  <c r="X1163" i="5" s="1"/>
  <c r="H1164" i="5"/>
  <c r="G1164" i="5"/>
  <c r="F1164" i="5"/>
  <c r="I1164" i="5"/>
  <c r="R1164" i="5"/>
  <c r="J1164" i="5"/>
  <c r="E1164" i="5"/>
  <c r="X1164" i="5" s="1"/>
  <c r="H1165" i="5"/>
  <c r="I1165" i="5"/>
  <c r="R1165" i="5"/>
  <c r="J1165" i="5"/>
  <c r="G1165" i="5"/>
  <c r="F1165" i="5"/>
  <c r="E1165" i="5"/>
  <c r="X1165" i="5" s="1"/>
  <c r="H1167" i="5"/>
  <c r="I1167" i="5"/>
  <c r="J1167" i="5"/>
  <c r="G1167" i="5"/>
  <c r="F1167" i="5"/>
  <c r="R1167" i="5"/>
  <c r="E1167" i="5"/>
  <c r="X1167" i="5" s="1"/>
  <c r="R1168" i="5"/>
  <c r="G1168" i="5"/>
  <c r="I1168" i="5"/>
  <c r="J1168" i="5"/>
  <c r="H1168" i="5"/>
  <c r="F1168" i="5"/>
  <c r="E1168" i="5"/>
  <c r="X1168" i="5" s="1"/>
  <c r="J1169" i="5"/>
  <c r="I1169" i="5"/>
  <c r="H1169" i="5"/>
  <c r="R1169" i="5"/>
  <c r="F1169" i="5"/>
  <c r="G1169" i="5"/>
  <c r="E1169" i="5"/>
  <c r="X1169" i="5" s="1"/>
  <c r="J1172" i="5"/>
  <c r="F1172" i="5"/>
  <c r="H1172" i="5"/>
  <c r="R1172" i="5"/>
  <c r="G1172" i="5"/>
  <c r="I1172" i="5"/>
  <c r="E1172" i="5"/>
  <c r="X1172" i="5" s="1"/>
  <c r="R1173" i="5"/>
  <c r="H1173" i="5"/>
  <c r="J1173" i="5"/>
  <c r="F1173" i="5"/>
  <c r="G1173" i="5"/>
  <c r="I1173" i="5"/>
  <c r="E1173" i="5"/>
  <c r="X1173" i="5" s="1"/>
  <c r="G1174" i="5"/>
  <c r="F1174" i="5"/>
  <c r="I1174" i="5"/>
  <c r="J1174" i="5"/>
  <c r="H1174" i="5"/>
  <c r="R1174" i="5"/>
  <c r="E1174" i="5"/>
  <c r="X1174" i="5" s="1"/>
  <c r="I1177" i="5"/>
  <c r="G1177" i="5"/>
  <c r="J1177" i="5"/>
  <c r="R1177" i="5"/>
  <c r="F1177" i="5"/>
  <c r="H1177" i="5"/>
  <c r="E1177" i="5"/>
  <c r="X1177" i="5" s="1"/>
  <c r="R1178" i="5"/>
  <c r="G1178" i="5"/>
  <c r="F1178" i="5"/>
  <c r="H1178" i="5"/>
  <c r="I1178" i="5"/>
  <c r="J1178" i="5"/>
  <c r="E1178" i="5"/>
  <c r="X1178" i="5" s="1"/>
  <c r="J1179" i="5"/>
  <c r="I1179" i="5"/>
  <c r="F1179" i="5"/>
  <c r="H1179" i="5"/>
  <c r="R1179" i="5"/>
  <c r="G1179" i="5"/>
  <c r="E1179" i="5"/>
  <c r="X1179" i="5" s="1"/>
  <c r="I1181" i="5"/>
  <c r="R1181" i="5"/>
  <c r="G1181" i="5"/>
  <c r="H1181" i="5"/>
  <c r="J1181" i="5"/>
  <c r="F1181" i="5"/>
  <c r="E1181" i="5"/>
  <c r="X1181" i="5" s="1"/>
  <c r="J1182" i="5"/>
  <c r="F1182" i="5"/>
  <c r="R1182" i="5"/>
  <c r="I1182" i="5"/>
  <c r="H1182" i="5"/>
  <c r="G1182" i="5"/>
  <c r="E1182" i="5"/>
  <c r="X1182" i="5" s="1"/>
  <c r="J1183" i="5"/>
  <c r="R1183" i="5"/>
  <c r="H1183" i="5"/>
  <c r="F1183" i="5"/>
  <c r="I1183" i="5"/>
  <c r="G1183" i="5"/>
  <c r="E1183" i="5"/>
  <c r="X1183" i="5" s="1"/>
  <c r="G1185" i="5"/>
  <c r="H1185" i="5"/>
  <c r="J1185" i="5"/>
  <c r="F1185" i="5"/>
  <c r="R1185" i="5"/>
  <c r="I1185" i="5"/>
  <c r="E1185" i="5"/>
  <c r="X1185" i="5" s="1"/>
  <c r="J1186" i="5"/>
  <c r="G1186" i="5"/>
  <c r="I1186" i="5"/>
  <c r="R1186" i="5"/>
  <c r="F1186" i="5"/>
  <c r="H1186" i="5"/>
  <c r="E1186" i="5"/>
  <c r="X1186" i="5" s="1"/>
  <c r="F1187" i="5"/>
  <c r="H1187" i="5"/>
  <c r="I1187" i="5"/>
  <c r="R1187" i="5"/>
  <c r="J1187" i="5"/>
  <c r="G1187" i="5"/>
  <c r="E1187" i="5"/>
  <c r="X1187" i="5" s="1"/>
  <c r="F1189" i="5"/>
  <c r="I1189" i="5"/>
  <c r="J1189" i="5"/>
  <c r="H1189" i="5"/>
  <c r="G1189" i="5"/>
  <c r="R1189" i="5"/>
  <c r="E1189" i="5"/>
  <c r="X1189" i="5" s="1"/>
  <c r="H1190" i="5"/>
  <c r="J1190" i="5"/>
  <c r="R1190" i="5"/>
  <c r="G1190" i="5"/>
  <c r="I1190" i="5"/>
  <c r="F1190" i="5"/>
  <c r="E1190" i="5"/>
  <c r="X1190" i="5" s="1"/>
  <c r="G1191" i="5"/>
  <c r="R1191" i="5"/>
  <c r="H1191" i="5"/>
  <c r="J1191" i="5"/>
  <c r="F1191" i="5"/>
  <c r="I1191" i="5"/>
  <c r="E1191" i="5"/>
  <c r="X1191" i="5" s="1"/>
  <c r="F1193" i="5"/>
  <c r="H1193" i="5"/>
  <c r="I1193" i="5"/>
  <c r="R1193" i="5"/>
  <c r="J1193" i="5"/>
  <c r="G1193" i="5"/>
  <c r="E1193" i="5"/>
  <c r="X1193" i="5" s="1"/>
  <c r="F1194" i="5"/>
  <c r="I1194" i="5"/>
  <c r="J1194" i="5"/>
  <c r="H1194" i="5"/>
  <c r="R1194" i="5"/>
  <c r="G1194" i="5"/>
  <c r="E1194" i="5"/>
  <c r="X1194" i="5" s="1"/>
  <c r="I1195" i="5"/>
  <c r="H1195" i="5"/>
  <c r="F1195" i="5"/>
  <c r="J1195" i="5"/>
  <c r="G1195" i="5"/>
  <c r="R1195" i="5"/>
  <c r="E1195" i="5"/>
  <c r="X1195" i="5" s="1"/>
  <c r="G1197" i="5"/>
  <c r="I1197" i="5"/>
  <c r="F1197" i="5"/>
  <c r="J1197" i="5"/>
  <c r="R1197" i="5"/>
  <c r="H1197" i="5"/>
  <c r="E1197" i="5"/>
  <c r="X1197" i="5" s="1"/>
  <c r="G1198" i="5"/>
  <c r="I1198" i="5"/>
  <c r="F1198" i="5"/>
  <c r="R1198" i="5"/>
  <c r="J1198" i="5"/>
  <c r="H1198" i="5"/>
  <c r="E1198" i="5"/>
  <c r="X1198" i="5" s="1"/>
  <c r="J1199" i="5"/>
  <c r="R1199" i="5"/>
  <c r="G1199" i="5"/>
  <c r="I1199" i="5"/>
  <c r="F1199" i="5"/>
  <c r="H1199" i="5"/>
  <c r="E1199" i="5"/>
  <c r="X1199" i="5" s="1"/>
  <c r="J1201" i="5"/>
  <c r="I1201" i="5"/>
  <c r="G1201" i="5"/>
  <c r="F1201" i="5"/>
  <c r="R1201" i="5"/>
  <c r="H1201" i="5"/>
  <c r="E1201" i="5"/>
  <c r="X1201" i="5" s="1"/>
  <c r="R1202" i="5"/>
  <c r="F1202" i="5"/>
  <c r="J1202" i="5"/>
  <c r="G1202" i="5"/>
  <c r="I1202" i="5"/>
  <c r="H1202" i="5"/>
  <c r="E1202" i="5"/>
  <c r="X1202" i="5" s="1"/>
  <c r="F1203" i="5"/>
  <c r="I1203" i="5"/>
  <c r="J1203" i="5"/>
  <c r="G1203" i="5"/>
  <c r="R1203" i="5"/>
  <c r="H1203" i="5"/>
  <c r="E1203" i="5"/>
  <c r="X1203" i="5" s="1"/>
  <c r="H1205" i="5"/>
  <c r="J1205" i="5"/>
  <c r="R1205" i="5"/>
  <c r="G1205" i="5"/>
  <c r="F1205" i="5"/>
  <c r="I1205" i="5"/>
  <c r="E1205" i="5"/>
  <c r="X1205" i="5" s="1"/>
  <c r="R1206" i="5"/>
  <c r="F1206" i="5"/>
  <c r="H1206" i="5"/>
  <c r="G1206" i="5"/>
  <c r="I1206" i="5"/>
  <c r="J1206" i="5"/>
  <c r="E1206" i="5"/>
  <c r="X1206" i="5" s="1"/>
  <c r="J1207" i="5"/>
  <c r="G1207" i="5"/>
  <c r="I1207" i="5"/>
  <c r="F1207" i="5"/>
  <c r="R1207" i="5"/>
  <c r="H1207" i="5"/>
  <c r="E1207" i="5"/>
  <c r="X1207" i="5" s="1"/>
  <c r="R1209" i="5"/>
  <c r="I1209" i="5"/>
  <c r="J1209" i="5"/>
  <c r="F1209" i="5"/>
  <c r="H1209" i="5"/>
  <c r="G1209" i="5"/>
  <c r="E1209" i="5"/>
  <c r="X1209" i="5" s="1"/>
  <c r="J1210" i="5"/>
  <c r="F1210" i="5"/>
  <c r="G1210" i="5"/>
  <c r="I1210" i="5"/>
  <c r="H1210" i="5"/>
  <c r="R1210" i="5"/>
  <c r="E1210" i="5"/>
  <c r="X1210" i="5" s="1"/>
  <c r="I1211" i="5"/>
  <c r="J1211" i="5"/>
  <c r="H1211" i="5"/>
  <c r="G1211" i="5"/>
  <c r="F1211" i="5"/>
  <c r="R1211" i="5"/>
  <c r="E1211" i="5"/>
  <c r="X1211" i="5" s="1"/>
  <c r="G1213" i="5"/>
  <c r="H1213" i="5"/>
  <c r="F1213" i="5"/>
  <c r="R1213" i="5"/>
  <c r="I1213" i="5"/>
  <c r="J1213" i="5"/>
  <c r="E1213" i="5"/>
  <c r="X1213" i="5" s="1"/>
  <c r="F1214" i="5"/>
  <c r="I1214" i="5"/>
  <c r="J1214" i="5"/>
  <c r="H1214" i="5"/>
  <c r="G1214" i="5"/>
  <c r="R1214" i="5"/>
  <c r="E1214" i="5"/>
  <c r="X1214" i="5" s="1"/>
  <c r="G1215" i="5"/>
  <c r="J1215" i="5"/>
  <c r="I1215" i="5"/>
  <c r="R1215" i="5"/>
  <c r="H1215" i="5"/>
  <c r="F1215" i="5"/>
  <c r="E1215" i="5"/>
  <c r="X1215" i="5" s="1"/>
  <c r="R1217" i="5"/>
  <c r="F1217" i="5"/>
  <c r="I1217" i="5"/>
  <c r="G1217" i="5"/>
  <c r="J1217" i="5"/>
  <c r="H1217" i="5"/>
  <c r="E1217" i="5"/>
  <c r="X1217" i="5" s="1"/>
  <c r="G1218" i="5"/>
  <c r="I1218" i="5"/>
  <c r="R1218" i="5"/>
  <c r="H1218" i="5"/>
  <c r="F1218" i="5"/>
  <c r="J1218" i="5"/>
  <c r="E1218" i="5"/>
  <c r="X1218" i="5" s="1"/>
  <c r="R1219" i="5"/>
  <c r="I1219" i="5"/>
  <c r="J1219" i="5"/>
  <c r="G1219" i="5"/>
  <c r="F1219" i="5"/>
  <c r="H1219" i="5"/>
  <c r="E1219" i="5"/>
  <c r="X1219" i="5" s="1"/>
  <c r="G1221" i="5"/>
  <c r="H1221" i="5"/>
  <c r="J1221" i="5"/>
  <c r="I1221" i="5"/>
  <c r="R1221" i="5"/>
  <c r="F1221" i="5"/>
  <c r="E1221" i="5"/>
  <c r="X1221" i="5" s="1"/>
  <c r="J1222" i="5"/>
  <c r="H1222" i="5"/>
  <c r="G1222" i="5"/>
  <c r="F1222" i="5"/>
  <c r="R1222" i="5"/>
  <c r="I1222" i="5"/>
  <c r="E1222" i="5"/>
  <c r="X1222" i="5" s="1"/>
  <c r="I1223" i="5"/>
  <c r="H1223" i="5"/>
  <c r="R1223" i="5"/>
  <c r="J1223" i="5"/>
  <c r="F1223" i="5"/>
  <c r="G1223" i="5"/>
  <c r="E1223" i="5"/>
  <c r="X1223" i="5" s="1"/>
  <c r="G1225" i="5"/>
  <c r="R1225" i="5"/>
  <c r="F1225" i="5"/>
  <c r="I1225" i="5"/>
  <c r="J1225" i="5"/>
  <c r="H1225" i="5"/>
  <c r="E1225" i="5"/>
  <c r="X1225" i="5" s="1"/>
  <c r="I1226" i="5"/>
  <c r="F1226" i="5"/>
  <c r="G1226" i="5"/>
  <c r="J1226" i="5"/>
  <c r="R1226" i="5"/>
  <c r="H1226" i="5"/>
  <c r="E1226" i="5"/>
  <c r="X1226" i="5" s="1"/>
  <c r="G1227" i="5"/>
  <c r="R1227" i="5"/>
  <c r="H1227" i="5"/>
  <c r="I1227" i="5"/>
  <c r="F1227" i="5"/>
  <c r="J1227" i="5"/>
  <c r="E1227" i="5"/>
  <c r="X1227" i="5" s="1"/>
  <c r="G1229" i="5"/>
  <c r="F1229" i="5"/>
  <c r="R1229" i="5"/>
  <c r="I1229" i="5"/>
  <c r="J1229" i="5"/>
  <c r="H1229" i="5"/>
  <c r="E1229" i="5"/>
  <c r="X1229" i="5" s="1"/>
  <c r="G1230" i="5"/>
  <c r="J1230" i="5"/>
  <c r="H1230" i="5"/>
  <c r="R1230" i="5"/>
  <c r="F1230" i="5"/>
  <c r="I1230" i="5"/>
  <c r="E1230" i="5"/>
  <c r="X1230" i="5" s="1"/>
  <c r="H1231" i="5"/>
  <c r="F1231" i="5"/>
  <c r="R1231" i="5"/>
  <c r="J1231" i="5"/>
  <c r="G1231" i="5"/>
  <c r="I1231" i="5"/>
  <c r="E1231" i="5"/>
  <c r="X1231" i="5" s="1"/>
  <c r="H1233" i="5"/>
  <c r="F1233" i="5"/>
  <c r="G1233" i="5"/>
  <c r="R1233" i="5"/>
  <c r="J1233" i="5"/>
  <c r="I1233" i="5"/>
  <c r="E1233" i="5"/>
  <c r="X1233" i="5" s="1"/>
  <c r="H1235" i="5"/>
  <c r="F1235" i="5"/>
  <c r="I1235" i="5"/>
  <c r="J1235" i="5"/>
  <c r="R1235" i="5"/>
  <c r="G1235" i="5"/>
  <c r="E1235" i="5"/>
  <c r="X1235" i="5" s="1"/>
  <c r="I1236" i="5"/>
  <c r="R1236" i="5"/>
  <c r="F1236" i="5"/>
  <c r="J1236" i="5"/>
  <c r="G1236" i="5"/>
  <c r="H1236" i="5"/>
  <c r="E1236" i="5"/>
  <c r="X1236" i="5" s="1"/>
  <c r="G1238" i="5"/>
  <c r="H1238" i="5"/>
  <c r="F1238" i="5"/>
  <c r="R1238" i="5"/>
  <c r="I1238" i="5"/>
  <c r="J1238" i="5"/>
  <c r="E1238" i="5"/>
  <c r="X1238" i="5" s="1"/>
  <c r="H1239" i="5"/>
  <c r="I1239" i="5"/>
  <c r="G1239" i="5"/>
  <c r="F1239" i="5"/>
  <c r="J1239" i="5"/>
  <c r="R1239" i="5"/>
  <c r="E1239" i="5"/>
  <c r="X1239" i="5" s="1"/>
  <c r="F1240" i="5"/>
  <c r="H1240" i="5"/>
  <c r="R1240" i="5"/>
  <c r="J1240" i="5"/>
  <c r="G1240" i="5"/>
  <c r="I1240" i="5"/>
  <c r="E1240" i="5"/>
  <c r="X1240" i="5" s="1"/>
  <c r="H1243" i="5"/>
  <c r="J1243" i="5"/>
  <c r="G1243" i="5"/>
  <c r="I1243" i="5"/>
  <c r="F1243" i="5"/>
  <c r="R1243" i="5"/>
  <c r="E1243" i="5"/>
  <c r="X1243" i="5" s="1"/>
  <c r="J1244" i="5"/>
  <c r="H1244" i="5"/>
  <c r="F1244" i="5"/>
  <c r="I1244" i="5"/>
  <c r="R1244" i="5"/>
  <c r="G1244" i="5"/>
  <c r="E1244" i="5"/>
  <c r="X1244" i="5" s="1"/>
  <c r="F1245" i="5"/>
  <c r="H1245" i="5"/>
  <c r="I1245" i="5"/>
  <c r="R1245" i="5"/>
  <c r="G1245" i="5"/>
  <c r="J1245" i="5"/>
  <c r="E1245" i="5"/>
  <c r="X1245" i="5" s="1"/>
  <c r="G1247" i="5"/>
  <c r="R1247" i="5"/>
  <c r="F1247" i="5"/>
  <c r="H1247" i="5"/>
  <c r="I1247" i="5"/>
  <c r="J1247" i="5"/>
  <c r="E1247" i="5"/>
  <c r="X1247" i="5" s="1"/>
  <c r="I1248" i="5"/>
  <c r="R1248" i="5"/>
  <c r="J1248" i="5"/>
  <c r="F1248" i="5"/>
  <c r="G1248" i="5"/>
  <c r="H1248" i="5"/>
  <c r="E1248" i="5"/>
  <c r="X1248" i="5" s="1"/>
  <c r="J1249" i="5"/>
  <c r="H1249" i="5"/>
  <c r="F1249" i="5"/>
  <c r="R1249" i="5"/>
  <c r="I1249" i="5"/>
  <c r="G1249" i="5"/>
  <c r="E1249" i="5"/>
  <c r="X1249" i="5" s="1"/>
  <c r="J1251" i="5"/>
  <c r="H1251" i="5"/>
  <c r="G1251" i="5"/>
  <c r="R1251" i="5"/>
  <c r="I1251" i="5"/>
  <c r="F1251" i="5"/>
  <c r="E1251" i="5"/>
  <c r="X1251" i="5" s="1"/>
  <c r="G1252" i="5"/>
  <c r="F1252" i="5"/>
  <c r="J1252" i="5"/>
  <c r="I1252" i="5"/>
  <c r="H1252" i="5"/>
  <c r="R1252" i="5"/>
  <c r="E1252" i="5"/>
  <c r="X1252" i="5" s="1"/>
  <c r="R1253" i="5"/>
  <c r="G1253" i="5"/>
  <c r="F1253" i="5"/>
  <c r="H1253" i="5"/>
  <c r="I1253" i="5"/>
  <c r="J1253" i="5"/>
  <c r="E1253" i="5"/>
  <c r="X1253" i="5" s="1"/>
  <c r="I1255" i="5"/>
  <c r="H1255" i="5"/>
  <c r="R1255" i="5"/>
  <c r="G1255" i="5"/>
  <c r="F1255" i="5"/>
  <c r="J1255" i="5"/>
  <c r="E1255" i="5"/>
  <c r="X1255" i="5" s="1"/>
  <c r="H1256" i="5"/>
  <c r="F1256" i="5"/>
  <c r="R1256" i="5"/>
  <c r="I1256" i="5"/>
  <c r="J1256" i="5"/>
  <c r="G1256" i="5"/>
  <c r="E1256" i="5"/>
  <c r="X1256" i="5" s="1"/>
  <c r="I1257" i="5"/>
  <c r="F1257" i="5"/>
  <c r="G1257" i="5"/>
  <c r="R1257" i="5"/>
  <c r="H1257" i="5"/>
  <c r="J1257" i="5"/>
  <c r="E1257" i="5"/>
  <c r="X1257" i="5" s="1"/>
  <c r="H1259" i="5"/>
  <c r="I1259" i="5"/>
  <c r="J1259" i="5"/>
  <c r="R1259" i="5"/>
  <c r="G1259" i="5"/>
  <c r="F1259" i="5"/>
  <c r="E1259" i="5"/>
  <c r="X1259" i="5" s="1"/>
  <c r="H1260" i="5"/>
  <c r="R1260" i="5"/>
  <c r="J1260" i="5"/>
  <c r="F1260" i="5"/>
  <c r="G1260" i="5"/>
  <c r="I1260" i="5"/>
  <c r="E1260" i="5"/>
  <c r="X1260" i="5" s="1"/>
  <c r="H1261" i="5"/>
  <c r="J1261" i="5"/>
  <c r="F1261" i="5"/>
  <c r="I1261" i="5"/>
  <c r="R1261" i="5"/>
  <c r="G1261" i="5"/>
  <c r="E1261" i="5"/>
  <c r="X1261" i="5" s="1"/>
  <c r="G1264" i="5"/>
  <c r="I1264" i="5"/>
  <c r="R1264" i="5"/>
  <c r="F1264" i="5"/>
  <c r="H1264" i="5"/>
  <c r="J1264" i="5"/>
  <c r="E1264" i="5"/>
  <c r="X1264" i="5" s="1"/>
  <c r="J1265" i="5"/>
  <c r="R1265" i="5"/>
  <c r="I1265" i="5"/>
  <c r="G1265" i="5"/>
  <c r="H1265" i="5"/>
  <c r="F1265" i="5"/>
  <c r="E1265" i="5"/>
  <c r="X1265" i="5" s="1"/>
  <c r="I1267" i="5"/>
  <c r="R1267" i="5"/>
  <c r="G1267" i="5"/>
  <c r="H1267" i="5"/>
  <c r="F1267" i="5"/>
  <c r="J1267" i="5"/>
  <c r="E1267" i="5"/>
  <c r="X1267" i="5" s="1"/>
  <c r="H1269" i="5"/>
  <c r="J1269" i="5"/>
  <c r="R1269" i="5"/>
  <c r="I1269" i="5"/>
  <c r="G1269" i="5"/>
  <c r="F1269" i="5"/>
  <c r="E1269" i="5"/>
  <c r="X1269" i="5" s="1"/>
  <c r="R1270" i="5"/>
  <c r="G1270" i="5"/>
  <c r="J1270" i="5"/>
  <c r="I1270" i="5"/>
  <c r="F1270" i="5"/>
  <c r="H1270" i="5"/>
  <c r="E1270" i="5"/>
  <c r="X1270" i="5" s="1"/>
  <c r="I1271" i="5"/>
  <c r="H1271" i="5"/>
  <c r="G1271" i="5"/>
  <c r="F1271" i="5"/>
  <c r="R1271" i="5"/>
  <c r="J1271" i="5"/>
  <c r="E1271" i="5"/>
  <c r="X1271" i="5" s="1"/>
  <c r="H1273" i="5"/>
  <c r="I1273" i="5"/>
  <c r="J1273" i="5"/>
  <c r="R1273" i="5"/>
  <c r="G1273" i="5"/>
  <c r="F1273" i="5"/>
  <c r="E1273" i="5"/>
  <c r="X1273" i="5" s="1"/>
  <c r="J1274" i="5"/>
  <c r="R1274" i="5"/>
  <c r="G1274" i="5"/>
  <c r="H1274" i="5"/>
  <c r="F1274" i="5"/>
  <c r="I1274" i="5"/>
  <c r="E1274" i="5"/>
  <c r="X1274" i="5" s="1"/>
  <c r="J1275" i="5"/>
  <c r="I1275" i="5"/>
  <c r="R1275" i="5"/>
  <c r="G1275" i="5"/>
  <c r="F1275" i="5"/>
  <c r="H1275" i="5"/>
  <c r="E1275" i="5"/>
  <c r="X1275" i="5" s="1"/>
  <c r="G1277" i="5"/>
  <c r="H1277" i="5"/>
  <c r="R1277" i="5"/>
  <c r="J1277" i="5"/>
  <c r="I1277" i="5"/>
  <c r="F1277" i="5"/>
  <c r="E1277" i="5"/>
  <c r="X1277" i="5" s="1"/>
  <c r="G1278" i="5"/>
  <c r="F1278" i="5"/>
  <c r="H1278" i="5"/>
  <c r="R1278" i="5"/>
  <c r="J1278" i="5"/>
  <c r="I1278" i="5"/>
  <c r="E1278" i="5"/>
  <c r="X1278" i="5" s="1"/>
  <c r="H1279" i="5"/>
  <c r="R1279" i="5"/>
  <c r="F1279" i="5"/>
  <c r="J1279" i="5"/>
  <c r="G1279" i="5"/>
  <c r="I1279" i="5"/>
  <c r="E1279" i="5"/>
  <c r="X1279" i="5" s="1"/>
  <c r="G1281" i="5"/>
  <c r="R1281" i="5"/>
  <c r="J1281" i="5"/>
  <c r="I1281" i="5"/>
  <c r="H1281" i="5"/>
  <c r="F1281" i="5"/>
  <c r="E1281" i="5"/>
  <c r="X1281" i="5" s="1"/>
  <c r="G1282" i="5"/>
  <c r="H1282" i="5"/>
  <c r="J1282" i="5"/>
  <c r="F1282" i="5"/>
  <c r="R1282" i="5"/>
  <c r="I1282" i="5"/>
  <c r="E1282" i="5"/>
  <c r="X1282" i="5" s="1"/>
  <c r="H1283" i="5"/>
  <c r="G1283" i="5"/>
  <c r="R1283" i="5"/>
  <c r="J1283" i="5"/>
  <c r="F1283" i="5"/>
  <c r="I1283" i="5"/>
  <c r="E1283" i="5"/>
  <c r="X1283" i="5" s="1"/>
  <c r="R1285" i="5"/>
  <c r="F1285" i="5"/>
  <c r="I1285" i="5"/>
  <c r="J1285" i="5"/>
  <c r="G1285" i="5"/>
  <c r="H1285" i="5"/>
  <c r="E1285" i="5"/>
  <c r="X1285" i="5" s="1"/>
  <c r="F1286" i="5"/>
  <c r="G1286" i="5"/>
  <c r="J1286" i="5"/>
  <c r="H1286" i="5"/>
  <c r="I1286" i="5"/>
  <c r="R1286" i="5"/>
  <c r="E1286" i="5"/>
  <c r="X1286" i="5" s="1"/>
  <c r="F1288" i="5"/>
  <c r="R1288" i="5"/>
  <c r="I1288" i="5"/>
  <c r="G1288" i="5"/>
  <c r="J1288" i="5"/>
  <c r="H1288" i="5"/>
  <c r="E1288" i="5"/>
  <c r="X1288" i="5" s="1"/>
  <c r="J1290" i="5"/>
  <c r="H1290" i="5"/>
  <c r="G1290" i="5"/>
  <c r="F1290" i="5"/>
  <c r="R1290" i="5"/>
  <c r="I1290" i="5"/>
  <c r="E1290" i="5"/>
  <c r="X1290" i="5" s="1"/>
  <c r="H1291" i="5"/>
  <c r="G1291" i="5"/>
  <c r="J1291" i="5"/>
  <c r="R1291" i="5"/>
  <c r="F1291" i="5"/>
  <c r="I1291" i="5"/>
  <c r="E1291" i="5"/>
  <c r="X1291" i="5" s="1"/>
  <c r="I1292" i="5"/>
  <c r="G1292" i="5"/>
  <c r="R1292" i="5"/>
  <c r="J1292" i="5"/>
  <c r="F1292" i="5"/>
  <c r="H1292" i="5"/>
  <c r="E1292" i="5"/>
  <c r="X1292" i="5" s="1"/>
  <c r="I1294" i="5"/>
  <c r="F1294" i="5"/>
  <c r="J1294" i="5"/>
  <c r="G1294" i="5"/>
  <c r="H1294" i="5"/>
  <c r="R1294" i="5"/>
  <c r="E1294" i="5"/>
  <c r="X1294" i="5" s="1"/>
  <c r="I1295" i="5"/>
  <c r="F1295" i="5"/>
  <c r="G1295" i="5"/>
  <c r="R1295" i="5"/>
  <c r="H1295" i="5"/>
  <c r="J1295" i="5"/>
  <c r="E1295" i="5"/>
  <c r="X1295" i="5" s="1"/>
  <c r="R1296" i="5"/>
  <c r="I1296" i="5"/>
  <c r="J1296" i="5"/>
  <c r="H1296" i="5"/>
  <c r="G1296" i="5"/>
  <c r="F1296" i="5"/>
  <c r="E1296" i="5"/>
  <c r="X1296" i="5" s="1"/>
  <c r="I1298" i="5"/>
  <c r="J1298" i="5"/>
  <c r="R1298" i="5"/>
  <c r="H1298" i="5"/>
  <c r="F1298" i="5"/>
  <c r="G1298" i="5"/>
  <c r="E1298" i="5"/>
  <c r="X1298" i="5" s="1"/>
  <c r="H1299" i="5"/>
  <c r="G1299" i="5"/>
  <c r="F1299" i="5"/>
  <c r="I1299" i="5"/>
  <c r="J1299" i="5"/>
  <c r="R1299" i="5"/>
  <c r="E1299" i="5"/>
  <c r="X1299" i="5" s="1"/>
  <c r="G1300" i="5"/>
  <c r="H1300" i="5"/>
  <c r="R1300" i="5"/>
  <c r="I1300" i="5"/>
  <c r="F1300" i="5"/>
  <c r="J1300" i="5"/>
  <c r="E1300" i="5"/>
  <c r="X1300" i="5" s="1"/>
  <c r="F1302" i="5"/>
  <c r="G1302" i="5"/>
  <c r="R1302" i="5"/>
  <c r="I1302" i="5"/>
  <c r="J1302" i="5"/>
  <c r="H1302" i="5"/>
  <c r="E1302" i="5"/>
  <c r="X1302" i="5" s="1"/>
  <c r="G1303" i="5"/>
  <c r="F1303" i="5"/>
  <c r="R1303" i="5"/>
  <c r="I1303" i="5"/>
  <c r="H1303" i="5"/>
  <c r="J1303" i="5"/>
  <c r="E1303" i="5"/>
  <c r="X1303" i="5" s="1"/>
  <c r="G1304" i="5"/>
  <c r="R1304" i="5"/>
  <c r="H1304" i="5"/>
  <c r="I1304" i="5"/>
  <c r="J1304" i="5"/>
  <c r="F1304" i="5"/>
  <c r="E1304" i="5"/>
  <c r="X1304" i="5" s="1"/>
  <c r="J1306" i="5"/>
  <c r="H1306" i="5"/>
  <c r="G1306" i="5"/>
  <c r="I1306" i="5"/>
  <c r="R1306" i="5"/>
  <c r="F1306" i="5"/>
  <c r="E1306" i="5"/>
  <c r="X1306" i="5" s="1"/>
  <c r="J1307" i="5"/>
  <c r="G1307" i="5"/>
  <c r="F1307" i="5"/>
  <c r="H1307" i="5"/>
  <c r="I1307" i="5"/>
  <c r="R1307" i="5"/>
  <c r="E1307" i="5"/>
  <c r="X1307" i="5" s="1"/>
  <c r="I1308" i="5"/>
  <c r="F1308" i="5"/>
  <c r="J1308" i="5"/>
  <c r="G1308" i="5"/>
  <c r="R1308" i="5"/>
  <c r="H1308" i="5"/>
  <c r="E1308" i="5"/>
  <c r="X1308" i="5" s="1"/>
  <c r="I1310" i="5"/>
  <c r="H1310" i="5"/>
  <c r="J1310" i="5"/>
  <c r="F1310" i="5"/>
  <c r="R1310" i="5"/>
  <c r="G1310" i="5"/>
  <c r="E1310" i="5"/>
  <c r="X1310" i="5" s="1"/>
  <c r="I1311" i="5"/>
  <c r="J1311" i="5"/>
  <c r="F1311" i="5"/>
  <c r="R1311" i="5"/>
  <c r="H1311" i="5"/>
  <c r="G1311" i="5"/>
  <c r="E1311" i="5"/>
  <c r="X1311" i="5" s="1"/>
  <c r="J1312" i="5"/>
  <c r="H1312" i="5"/>
  <c r="I1312" i="5"/>
  <c r="G1312" i="5"/>
  <c r="R1312" i="5"/>
  <c r="F1312" i="5"/>
  <c r="E1312" i="5"/>
  <c r="X1312" i="5" s="1"/>
  <c r="J1314" i="5"/>
  <c r="H1314" i="5"/>
  <c r="R1314" i="5"/>
  <c r="G1314" i="5"/>
  <c r="I1314" i="5"/>
  <c r="F1314" i="5"/>
  <c r="E1314" i="5"/>
  <c r="X1314" i="5" s="1"/>
  <c r="R1315" i="5"/>
  <c r="J1315" i="5"/>
  <c r="H1315" i="5"/>
  <c r="F1315" i="5"/>
  <c r="I1315" i="5"/>
  <c r="G1315" i="5"/>
  <c r="E1315" i="5"/>
  <c r="X1315" i="5" s="1"/>
  <c r="J1316" i="5"/>
  <c r="G1316" i="5"/>
  <c r="F1316" i="5"/>
  <c r="I1316" i="5"/>
  <c r="H1316" i="5"/>
  <c r="R1316" i="5"/>
  <c r="E1316" i="5"/>
  <c r="X1316" i="5" s="1"/>
  <c r="F1318" i="5"/>
  <c r="G1318" i="5"/>
  <c r="R1318" i="5"/>
  <c r="H1318" i="5"/>
  <c r="I1318" i="5"/>
  <c r="J1318" i="5"/>
  <c r="E1318" i="5"/>
  <c r="X1318" i="5" s="1"/>
  <c r="R1319" i="5"/>
  <c r="H1319" i="5"/>
  <c r="J1319" i="5"/>
  <c r="I1319" i="5"/>
  <c r="F1319" i="5"/>
  <c r="G1319" i="5"/>
  <c r="E1319" i="5"/>
  <c r="X1319" i="5" s="1"/>
  <c r="J1320" i="5"/>
  <c r="R1320" i="5"/>
  <c r="I1320" i="5"/>
  <c r="F1320" i="5"/>
  <c r="G1320" i="5"/>
  <c r="H1320" i="5"/>
  <c r="E1320" i="5"/>
  <c r="X1320" i="5" s="1"/>
  <c r="J1322" i="5"/>
  <c r="H1322" i="5"/>
  <c r="G1322" i="5"/>
  <c r="I1322" i="5"/>
  <c r="F1322" i="5"/>
  <c r="R1322" i="5"/>
  <c r="E1322" i="5"/>
  <c r="X1322" i="5" s="1"/>
  <c r="J1323" i="5"/>
  <c r="R1323" i="5"/>
  <c r="I1323" i="5"/>
  <c r="G1323" i="5"/>
  <c r="H1323" i="5"/>
  <c r="F1323" i="5"/>
  <c r="E1323" i="5"/>
  <c r="X1323" i="5" s="1"/>
  <c r="F1324" i="5"/>
  <c r="H1324" i="5"/>
  <c r="G1324" i="5"/>
  <c r="I1324" i="5"/>
  <c r="J1324" i="5"/>
  <c r="R1324" i="5"/>
  <c r="E1324" i="5"/>
  <c r="X1324" i="5" s="1"/>
  <c r="I1326" i="5"/>
  <c r="H1326" i="5"/>
  <c r="G1326" i="5"/>
  <c r="J1326" i="5"/>
  <c r="R1326" i="5"/>
  <c r="F1326" i="5"/>
  <c r="E1326" i="5"/>
  <c r="X1326" i="5" s="1"/>
  <c r="J1327" i="5"/>
  <c r="I1327" i="5"/>
  <c r="G1327" i="5"/>
  <c r="R1327" i="5"/>
  <c r="H1327" i="5"/>
  <c r="F1327" i="5"/>
  <c r="E1327" i="5"/>
  <c r="X1327" i="5" s="1"/>
  <c r="F1328" i="5"/>
  <c r="R1328" i="5"/>
  <c r="H1328" i="5"/>
  <c r="I1328" i="5"/>
  <c r="G1328" i="5"/>
  <c r="J1328" i="5"/>
  <c r="E1328" i="5"/>
  <c r="X1328" i="5" s="1"/>
  <c r="I1330" i="5"/>
  <c r="F1330" i="5"/>
  <c r="H1330" i="5"/>
  <c r="J1330" i="5"/>
  <c r="R1330" i="5"/>
  <c r="G1330" i="5"/>
  <c r="E1330" i="5"/>
  <c r="X1330" i="5" s="1"/>
  <c r="J1331" i="5"/>
  <c r="H1331" i="5"/>
  <c r="I1331" i="5"/>
  <c r="G1331" i="5"/>
  <c r="R1331" i="5"/>
  <c r="F1331" i="5"/>
  <c r="E1331" i="5"/>
  <c r="X1331" i="5" s="1"/>
  <c r="G1332" i="5"/>
  <c r="I1332" i="5"/>
  <c r="H1332" i="5"/>
  <c r="F1332" i="5"/>
  <c r="R1332" i="5"/>
  <c r="J1332" i="5"/>
  <c r="E1332" i="5"/>
  <c r="X1332" i="5" s="1"/>
  <c r="R1334" i="5"/>
  <c r="J1334" i="5"/>
  <c r="G1334" i="5"/>
  <c r="F1334" i="5"/>
  <c r="H1334" i="5"/>
  <c r="I1334" i="5"/>
  <c r="E1334" i="5"/>
  <c r="X1334" i="5" s="1"/>
  <c r="G1335" i="5"/>
  <c r="J1335" i="5"/>
  <c r="H1335" i="5"/>
  <c r="F1335" i="5"/>
  <c r="R1335" i="5"/>
  <c r="I1335" i="5"/>
  <c r="E1335" i="5"/>
  <c r="X1335" i="5" s="1"/>
  <c r="H1336" i="5"/>
  <c r="R1336" i="5"/>
  <c r="F1336" i="5"/>
  <c r="J1336" i="5"/>
  <c r="I1336" i="5"/>
  <c r="G1336" i="5"/>
  <c r="E1336" i="5"/>
  <c r="X1336" i="5" s="1"/>
  <c r="H1339" i="5"/>
  <c r="I1339" i="5"/>
  <c r="G1339" i="5"/>
  <c r="R1339" i="5"/>
  <c r="J1339" i="5"/>
  <c r="F1339" i="5"/>
  <c r="E1339" i="5"/>
  <c r="X1339" i="5" s="1"/>
  <c r="R1340" i="5"/>
  <c r="J1340" i="5"/>
  <c r="F1340" i="5"/>
  <c r="I1340" i="5"/>
  <c r="H1340" i="5"/>
  <c r="G1340" i="5"/>
  <c r="E1340" i="5"/>
  <c r="X1340" i="5" s="1"/>
  <c r="F1341" i="5"/>
  <c r="I1341" i="5"/>
  <c r="H1341" i="5"/>
  <c r="G1341" i="5"/>
  <c r="R1341" i="5"/>
  <c r="J1341" i="5"/>
  <c r="E1341" i="5"/>
  <c r="X1341" i="5" s="1"/>
  <c r="I1343" i="5"/>
  <c r="R1343" i="5"/>
  <c r="J1343" i="5"/>
  <c r="G1343" i="5"/>
  <c r="F1343" i="5"/>
  <c r="H1343" i="5"/>
  <c r="E1343" i="5"/>
  <c r="X1343" i="5" s="1"/>
  <c r="F1344" i="5"/>
  <c r="J1344" i="5"/>
  <c r="G1344" i="5"/>
  <c r="R1344" i="5"/>
  <c r="I1344" i="5"/>
  <c r="H1344" i="5"/>
  <c r="E1344" i="5"/>
  <c r="X1344" i="5" s="1"/>
  <c r="J1345" i="5"/>
  <c r="I1345" i="5"/>
  <c r="H1345" i="5"/>
  <c r="R1345" i="5"/>
  <c r="G1345" i="5"/>
  <c r="F1345" i="5"/>
  <c r="E1345" i="5"/>
  <c r="X1345" i="5" s="1"/>
  <c r="I1347" i="5"/>
  <c r="F1347" i="5"/>
  <c r="R1347" i="5"/>
  <c r="J1347" i="5"/>
  <c r="H1347" i="5"/>
  <c r="G1347" i="5"/>
  <c r="E1347" i="5"/>
  <c r="X1347" i="5" s="1"/>
  <c r="F1348" i="5"/>
  <c r="R1348" i="5"/>
  <c r="G1348" i="5"/>
  <c r="J1348" i="5"/>
  <c r="H1348" i="5"/>
  <c r="I1348" i="5"/>
  <c r="E1348" i="5"/>
  <c r="X1348" i="5" s="1"/>
  <c r="I1349" i="5"/>
  <c r="H1349" i="5"/>
  <c r="J1349" i="5"/>
  <c r="R1349" i="5"/>
  <c r="F1349" i="5"/>
  <c r="G1349" i="5"/>
  <c r="E1349" i="5"/>
  <c r="X1349" i="5" s="1"/>
  <c r="H1351" i="5"/>
  <c r="I1351" i="5"/>
  <c r="F1351" i="5"/>
  <c r="R1351" i="5"/>
  <c r="G1351" i="5"/>
  <c r="J1351" i="5"/>
  <c r="E1351" i="5"/>
  <c r="X1351" i="5" s="1"/>
  <c r="F1352" i="5"/>
  <c r="I1352" i="5"/>
  <c r="H1352" i="5"/>
  <c r="J1352" i="5"/>
  <c r="G1352" i="5"/>
  <c r="R1352" i="5"/>
  <c r="E1352" i="5"/>
  <c r="X1352" i="5" s="1"/>
  <c r="J1353" i="5"/>
  <c r="I1353" i="5"/>
  <c r="F1353" i="5"/>
  <c r="G1353" i="5"/>
  <c r="H1353" i="5"/>
  <c r="R1353" i="5"/>
  <c r="E1353" i="5"/>
  <c r="X1353" i="5" s="1"/>
  <c r="H1355" i="5"/>
  <c r="F1355" i="5"/>
  <c r="J1355" i="5"/>
  <c r="R1355" i="5"/>
  <c r="I1355" i="5"/>
  <c r="G1355" i="5"/>
  <c r="E1355" i="5"/>
  <c r="X1355" i="5" s="1"/>
  <c r="I1356" i="5"/>
  <c r="F1356" i="5"/>
  <c r="R1356" i="5"/>
  <c r="H1356" i="5"/>
  <c r="J1356" i="5"/>
  <c r="G1356" i="5"/>
  <c r="E1356" i="5"/>
  <c r="X1356" i="5" s="1"/>
  <c r="J1357" i="5"/>
  <c r="H1357" i="5"/>
  <c r="F1357" i="5"/>
  <c r="I1357" i="5"/>
  <c r="R1357" i="5"/>
  <c r="G1357" i="5"/>
  <c r="E1357" i="5"/>
  <c r="X1357" i="5" s="1"/>
  <c r="J1359" i="5"/>
  <c r="G1359" i="5"/>
  <c r="H1359" i="5"/>
  <c r="F1359" i="5"/>
  <c r="I1359" i="5"/>
  <c r="R1359" i="5"/>
  <c r="E1359" i="5"/>
  <c r="X1359" i="5" s="1"/>
  <c r="F1360" i="5"/>
  <c r="G1360" i="5"/>
  <c r="R1360" i="5"/>
  <c r="H1360" i="5"/>
  <c r="I1360" i="5"/>
  <c r="J1360" i="5"/>
  <c r="E1360" i="5"/>
  <c r="X1360" i="5" s="1"/>
  <c r="F1361" i="5"/>
  <c r="J1361" i="5"/>
  <c r="H1361" i="5"/>
  <c r="R1361" i="5"/>
  <c r="I1361" i="5"/>
  <c r="G1361" i="5"/>
  <c r="E1361" i="5"/>
  <c r="X1361" i="5" s="1"/>
  <c r="J1363" i="5"/>
  <c r="G1363" i="5"/>
  <c r="F1363" i="5"/>
  <c r="I1363" i="5"/>
  <c r="R1363" i="5"/>
  <c r="H1363" i="5"/>
  <c r="E1363" i="5"/>
  <c r="X1363" i="5" s="1"/>
  <c r="J1364" i="5"/>
  <c r="H1364" i="5"/>
  <c r="F1364" i="5"/>
  <c r="I1364" i="5"/>
  <c r="G1364" i="5"/>
  <c r="R1364" i="5"/>
  <c r="E1364" i="5"/>
  <c r="X1364" i="5" s="1"/>
  <c r="H1365" i="5"/>
  <c r="J1365" i="5"/>
  <c r="R1365" i="5"/>
  <c r="I1365" i="5"/>
  <c r="F1365" i="5"/>
  <c r="G1365" i="5"/>
  <c r="E1365" i="5"/>
  <c r="X1365" i="5" s="1"/>
  <c r="I1368" i="5"/>
  <c r="H1368" i="5"/>
  <c r="J1368" i="5"/>
  <c r="F1368" i="5"/>
  <c r="G1368" i="5"/>
  <c r="R1368" i="5"/>
  <c r="E1368" i="5"/>
  <c r="X1368" i="5" s="1"/>
  <c r="G1369" i="5"/>
  <c r="H1369" i="5"/>
  <c r="R1369" i="5"/>
  <c r="F1369" i="5"/>
  <c r="I1369" i="5"/>
  <c r="J1369" i="5"/>
  <c r="E1369" i="5"/>
  <c r="X1369" i="5" s="1"/>
  <c r="I1370" i="5"/>
  <c r="G1370" i="5"/>
  <c r="H1370" i="5"/>
  <c r="R1370" i="5"/>
  <c r="F1370" i="5"/>
  <c r="J1370" i="5"/>
  <c r="E1370" i="5"/>
  <c r="X1370" i="5" s="1"/>
  <c r="H1372" i="5"/>
  <c r="R1372" i="5"/>
  <c r="G1372" i="5"/>
  <c r="J1372" i="5"/>
  <c r="I1372" i="5"/>
  <c r="F1372" i="5"/>
  <c r="E1372" i="5"/>
  <c r="X1372" i="5" s="1"/>
  <c r="R1373" i="5"/>
  <c r="H1373" i="5"/>
  <c r="J1373" i="5"/>
  <c r="F1373" i="5"/>
  <c r="G1373" i="5"/>
  <c r="I1373" i="5"/>
  <c r="E1373" i="5"/>
  <c r="X1373" i="5" s="1"/>
  <c r="G1374" i="5"/>
  <c r="R1374" i="5"/>
  <c r="J1374" i="5"/>
  <c r="I1374" i="5"/>
  <c r="F1374" i="5"/>
  <c r="H1374" i="5"/>
  <c r="E1374" i="5"/>
  <c r="X1374" i="5" s="1"/>
  <c r="F1377" i="5"/>
  <c r="R1377" i="5"/>
  <c r="J1377" i="5"/>
  <c r="G1377" i="5"/>
  <c r="I1377" i="5"/>
  <c r="H1377" i="5"/>
  <c r="E1377" i="5"/>
  <c r="X1377" i="5" s="1"/>
  <c r="J1378" i="5"/>
  <c r="H1378" i="5"/>
  <c r="F1378" i="5"/>
  <c r="G1378" i="5"/>
  <c r="I1378" i="5"/>
  <c r="R1378" i="5"/>
  <c r="E1378" i="5"/>
  <c r="X1378" i="5" s="1"/>
  <c r="I1379" i="5"/>
  <c r="J1379" i="5"/>
  <c r="F1379" i="5"/>
  <c r="H1379" i="5"/>
  <c r="R1379" i="5"/>
  <c r="G1379" i="5"/>
  <c r="E1379" i="5"/>
  <c r="X1379" i="5" s="1"/>
  <c r="H1381" i="5"/>
  <c r="F1381" i="5"/>
  <c r="J1381" i="5"/>
  <c r="R1381" i="5"/>
  <c r="G1381" i="5"/>
  <c r="I1381" i="5"/>
  <c r="E1381" i="5"/>
  <c r="X1381" i="5" s="1"/>
  <c r="R1382" i="5"/>
  <c r="J1382" i="5"/>
  <c r="F1382" i="5"/>
  <c r="G1382" i="5"/>
  <c r="I1382" i="5"/>
  <c r="H1382" i="5"/>
  <c r="E1382" i="5"/>
  <c r="X1382" i="5" s="1"/>
  <c r="F1384" i="5"/>
  <c r="I1384" i="5"/>
  <c r="R1384" i="5"/>
  <c r="G1384" i="5"/>
  <c r="H1384" i="5"/>
  <c r="J1384" i="5"/>
  <c r="E1384" i="5"/>
  <c r="X1384" i="5" s="1"/>
  <c r="J1387" i="5"/>
  <c r="I1387" i="5"/>
  <c r="F1387" i="5"/>
  <c r="G1387" i="5"/>
  <c r="R1387" i="5"/>
  <c r="H1387" i="5"/>
  <c r="E1387" i="5"/>
  <c r="X1387" i="5" s="1"/>
  <c r="I1388" i="5"/>
  <c r="G1388" i="5"/>
  <c r="R1388" i="5"/>
  <c r="J1388" i="5"/>
  <c r="H1388" i="5"/>
  <c r="F1388" i="5"/>
  <c r="E1388" i="5"/>
  <c r="X1388" i="5" s="1"/>
  <c r="F1389" i="5"/>
  <c r="R1389" i="5"/>
  <c r="H1389" i="5"/>
  <c r="G1389" i="5"/>
  <c r="I1389" i="5"/>
  <c r="J1389" i="5"/>
  <c r="E1389" i="5"/>
  <c r="X1389" i="5" s="1"/>
  <c r="J1392" i="5"/>
  <c r="G1392" i="5"/>
  <c r="R1392" i="5"/>
  <c r="F1392" i="5"/>
  <c r="I1392" i="5"/>
  <c r="H1392" i="5"/>
  <c r="E1392" i="5"/>
  <c r="X1392" i="5" s="1"/>
  <c r="R1393" i="5"/>
  <c r="J1393" i="5"/>
  <c r="G1393" i="5"/>
  <c r="F1393" i="5"/>
  <c r="H1393" i="5"/>
  <c r="I1393" i="5"/>
  <c r="E1393" i="5"/>
  <c r="X1393" i="5" s="1"/>
  <c r="H1394" i="5"/>
  <c r="F1394" i="5"/>
  <c r="R1394" i="5"/>
  <c r="J1394" i="5"/>
  <c r="G1394" i="5"/>
  <c r="I1394" i="5"/>
  <c r="E1394" i="5"/>
  <c r="X1394" i="5" s="1"/>
  <c r="R1396" i="5"/>
  <c r="J1396" i="5"/>
  <c r="H1396" i="5"/>
  <c r="G1396" i="5"/>
  <c r="F1396" i="5"/>
  <c r="I1396" i="5"/>
  <c r="E1396" i="5"/>
  <c r="X1396" i="5" s="1"/>
  <c r="F1397" i="5"/>
  <c r="H1397" i="5"/>
  <c r="J1397" i="5"/>
  <c r="I1397" i="5"/>
  <c r="R1397" i="5"/>
  <c r="G1397" i="5"/>
  <c r="E1397" i="5"/>
  <c r="X1397" i="5" s="1"/>
  <c r="G1398" i="5"/>
  <c r="J1398" i="5"/>
  <c r="R1398" i="5"/>
  <c r="F1398" i="5"/>
  <c r="H1398" i="5"/>
  <c r="I1398" i="5"/>
  <c r="E1398" i="5"/>
  <c r="X1398" i="5" s="1"/>
  <c r="I1401" i="5"/>
  <c r="G1401" i="5"/>
  <c r="J1401" i="5"/>
  <c r="H1401" i="5"/>
  <c r="F1401" i="5"/>
  <c r="R1401" i="5"/>
  <c r="E1401" i="5"/>
  <c r="X1401" i="5" s="1"/>
  <c r="R1402" i="5"/>
  <c r="I1402" i="5"/>
  <c r="H1402" i="5"/>
  <c r="F1402" i="5"/>
  <c r="G1402" i="5"/>
  <c r="J1402" i="5"/>
  <c r="E1402" i="5"/>
  <c r="X1402" i="5" s="1"/>
  <c r="H1403" i="5"/>
  <c r="I1403" i="5"/>
  <c r="J1403" i="5"/>
  <c r="R1403" i="5"/>
  <c r="F1403" i="5"/>
  <c r="G1403" i="5"/>
  <c r="E1403" i="5"/>
  <c r="X1403" i="5" s="1"/>
  <c r="H1405" i="5"/>
  <c r="R1405" i="5"/>
  <c r="I1405" i="5"/>
  <c r="J1405" i="5"/>
  <c r="G1405" i="5"/>
  <c r="F1405" i="5"/>
  <c r="E1405" i="5"/>
  <c r="X1405" i="5" s="1"/>
  <c r="H1406" i="5"/>
  <c r="G1406" i="5"/>
  <c r="F1406" i="5"/>
  <c r="R1406" i="5"/>
  <c r="J1406" i="5"/>
  <c r="I1406" i="5"/>
  <c r="E1406" i="5"/>
  <c r="X1406" i="5" s="1"/>
  <c r="G1407" i="5"/>
  <c r="R1407" i="5"/>
  <c r="I1407" i="5"/>
  <c r="J1407" i="5"/>
  <c r="H1407" i="5"/>
  <c r="F1407" i="5"/>
  <c r="E1407" i="5"/>
  <c r="X1407" i="5" s="1"/>
  <c r="R1409" i="5"/>
  <c r="I1409" i="5"/>
  <c r="F1409" i="5"/>
  <c r="G1409" i="5"/>
  <c r="H1409" i="5"/>
  <c r="J1409" i="5"/>
  <c r="E1409" i="5"/>
  <c r="X1409" i="5" s="1"/>
  <c r="R1410" i="5"/>
  <c r="G1410" i="5"/>
  <c r="J1410" i="5"/>
  <c r="F1410" i="5"/>
  <c r="H1410" i="5"/>
  <c r="I1410" i="5"/>
  <c r="E1410" i="5"/>
  <c r="X1410" i="5" s="1"/>
  <c r="G1411" i="5"/>
  <c r="I1411" i="5"/>
  <c r="F1411" i="5"/>
  <c r="R1411" i="5"/>
  <c r="J1411" i="5"/>
  <c r="H1411" i="5"/>
  <c r="E1411" i="5"/>
  <c r="X1411" i="5" s="1"/>
  <c r="F1413" i="5"/>
  <c r="J1413" i="5"/>
  <c r="R1413" i="5"/>
  <c r="H1413" i="5"/>
  <c r="G1413" i="5"/>
  <c r="I1413" i="5"/>
  <c r="E1413" i="5"/>
  <c r="X1413" i="5" s="1"/>
  <c r="J1414" i="5"/>
  <c r="F1414" i="5"/>
  <c r="I1414" i="5"/>
  <c r="R1414" i="5"/>
  <c r="G1414" i="5"/>
  <c r="H1414" i="5"/>
  <c r="E1414" i="5"/>
  <c r="X1414" i="5" s="1"/>
  <c r="I1415" i="5"/>
  <c r="G1415" i="5"/>
  <c r="F1415" i="5"/>
  <c r="J1415" i="5"/>
  <c r="R1415" i="5"/>
  <c r="H1415" i="5"/>
  <c r="E1415" i="5"/>
  <c r="X1415" i="5" s="1"/>
  <c r="F1417" i="5"/>
  <c r="G1417" i="5"/>
  <c r="R1417" i="5"/>
  <c r="J1417" i="5"/>
  <c r="I1417" i="5"/>
  <c r="H1417" i="5"/>
  <c r="E1417" i="5"/>
  <c r="X1417" i="5" s="1"/>
  <c r="J1418" i="5"/>
  <c r="H1418" i="5"/>
  <c r="F1418" i="5"/>
  <c r="I1418" i="5"/>
  <c r="R1418" i="5"/>
  <c r="G1418" i="5"/>
  <c r="E1418" i="5"/>
  <c r="X1418" i="5" s="1"/>
  <c r="H1419" i="5"/>
  <c r="I1419" i="5"/>
  <c r="J1419" i="5"/>
  <c r="F1419" i="5"/>
  <c r="R1419" i="5"/>
  <c r="G1419" i="5"/>
  <c r="E1419" i="5"/>
  <c r="X1419" i="5" s="1"/>
  <c r="G1421" i="5"/>
  <c r="F1421" i="5"/>
  <c r="H1421" i="5"/>
  <c r="J1421" i="5"/>
  <c r="R1421" i="5"/>
  <c r="I1421" i="5"/>
  <c r="E1421" i="5"/>
  <c r="X1421" i="5" s="1"/>
  <c r="H1422" i="5"/>
  <c r="F1422" i="5"/>
  <c r="G1422" i="5"/>
  <c r="R1422" i="5"/>
  <c r="I1422" i="5"/>
  <c r="J1422" i="5"/>
  <c r="E1422" i="5"/>
  <c r="X1422" i="5" s="1"/>
  <c r="G1423" i="5"/>
  <c r="F1423" i="5"/>
  <c r="J1423" i="5"/>
  <c r="I1423" i="5"/>
  <c r="R1423" i="5"/>
  <c r="H1423" i="5"/>
  <c r="E1423" i="5"/>
  <c r="X1423" i="5" s="1"/>
  <c r="J1425" i="5"/>
  <c r="I1425" i="5"/>
  <c r="H1425" i="5"/>
  <c r="R1425" i="5"/>
  <c r="G1425" i="5"/>
  <c r="F1425" i="5"/>
  <c r="E1425" i="5"/>
  <c r="X1425" i="5" s="1"/>
  <c r="G1426" i="5"/>
  <c r="F1426" i="5"/>
  <c r="J1426" i="5"/>
  <c r="H1426" i="5"/>
  <c r="I1426" i="5"/>
  <c r="R1426" i="5"/>
  <c r="E1426" i="5"/>
  <c r="X1426" i="5" s="1"/>
  <c r="J1427" i="5"/>
  <c r="H1427" i="5"/>
  <c r="I1427" i="5"/>
  <c r="F1427" i="5"/>
  <c r="G1427" i="5"/>
  <c r="R1427" i="5"/>
  <c r="E1427" i="5"/>
  <c r="X1427" i="5" s="1"/>
  <c r="R1429" i="5"/>
  <c r="G1429" i="5"/>
  <c r="H1429" i="5"/>
  <c r="I1429" i="5"/>
  <c r="J1429" i="5"/>
  <c r="F1429" i="5"/>
  <c r="E1429" i="5"/>
  <c r="X1429" i="5" s="1"/>
  <c r="F1430" i="5"/>
  <c r="R1430" i="5"/>
  <c r="J1430" i="5"/>
  <c r="G1430" i="5"/>
  <c r="H1430" i="5"/>
  <c r="I1430" i="5"/>
  <c r="E1430" i="5"/>
  <c r="X1430" i="5" s="1"/>
  <c r="I1431" i="5"/>
  <c r="H1431" i="5"/>
  <c r="R1431" i="5"/>
  <c r="F1431" i="5"/>
  <c r="J1431" i="5"/>
  <c r="G1431" i="5"/>
  <c r="E1431" i="5"/>
  <c r="X1431" i="5" s="1"/>
  <c r="J1433" i="5"/>
  <c r="F1433" i="5"/>
  <c r="G1433" i="5"/>
  <c r="I1433" i="5"/>
  <c r="H1433" i="5"/>
  <c r="R1433" i="5"/>
  <c r="E1433" i="5"/>
  <c r="X1433" i="5" s="1"/>
  <c r="G1434" i="5"/>
  <c r="J1434" i="5"/>
  <c r="H1434" i="5"/>
  <c r="I1434" i="5"/>
  <c r="R1434" i="5"/>
  <c r="F1434" i="5"/>
  <c r="E1434" i="5"/>
  <c r="X1434" i="5" s="1"/>
  <c r="I1435" i="5"/>
  <c r="R1435" i="5"/>
  <c r="F1435" i="5"/>
  <c r="G1435" i="5"/>
  <c r="H1435" i="5"/>
  <c r="J1435" i="5"/>
  <c r="E1435" i="5"/>
  <c r="X1435" i="5" s="1"/>
  <c r="G1437" i="5"/>
  <c r="I1437" i="5"/>
  <c r="J1437" i="5"/>
  <c r="H1437" i="5"/>
  <c r="F1437" i="5"/>
  <c r="R1437" i="5"/>
  <c r="E1437" i="5"/>
  <c r="X1437" i="5" s="1"/>
  <c r="R1438" i="5"/>
  <c r="J1438" i="5"/>
  <c r="F1438" i="5"/>
  <c r="H1438" i="5"/>
  <c r="G1438" i="5"/>
  <c r="I1438" i="5"/>
  <c r="E1438" i="5"/>
  <c r="X1438" i="5" s="1"/>
  <c r="R1439" i="5"/>
  <c r="G1439" i="5"/>
  <c r="H1439" i="5"/>
  <c r="I1439" i="5"/>
  <c r="J1439" i="5"/>
  <c r="F1439" i="5"/>
  <c r="E1439" i="5"/>
  <c r="X1439" i="5" s="1"/>
  <c r="J1441" i="5"/>
  <c r="H1441" i="5"/>
  <c r="R1441" i="5"/>
  <c r="G1441" i="5"/>
  <c r="F1441" i="5"/>
  <c r="I1441" i="5"/>
  <c r="E1441" i="5"/>
  <c r="X1441" i="5" s="1"/>
  <c r="G1442" i="5"/>
  <c r="F1442" i="5"/>
  <c r="J1442" i="5"/>
  <c r="H1442" i="5"/>
  <c r="I1442" i="5"/>
  <c r="R1442" i="5"/>
  <c r="E1442" i="5"/>
  <c r="X1442" i="5" s="1"/>
  <c r="F1443" i="5"/>
  <c r="I1443" i="5"/>
  <c r="G1443" i="5"/>
  <c r="J1443" i="5"/>
  <c r="H1443" i="5"/>
  <c r="R1443" i="5"/>
  <c r="E1443" i="5"/>
  <c r="X1443" i="5" s="1"/>
  <c r="I1445" i="5"/>
  <c r="J1445" i="5"/>
  <c r="R1445" i="5"/>
  <c r="F1445" i="5"/>
  <c r="G1445" i="5"/>
  <c r="H1445" i="5"/>
  <c r="E1445" i="5"/>
  <c r="X1445" i="5" s="1"/>
  <c r="F1446" i="5"/>
  <c r="I1446" i="5"/>
  <c r="H1446" i="5"/>
  <c r="G1446" i="5"/>
  <c r="J1446" i="5"/>
  <c r="R1446" i="5"/>
  <c r="E1446" i="5"/>
  <c r="X1446" i="5" s="1"/>
  <c r="H1447" i="5"/>
  <c r="G1447" i="5"/>
  <c r="J1447" i="5"/>
  <c r="F1447" i="5"/>
  <c r="I1447" i="5"/>
  <c r="R1447" i="5"/>
  <c r="E1447" i="5"/>
  <c r="X1447" i="5" s="1"/>
  <c r="R1449" i="5"/>
  <c r="I1449" i="5"/>
  <c r="J1449" i="5"/>
  <c r="G1449" i="5"/>
  <c r="H1449" i="5"/>
  <c r="F1449" i="5"/>
  <c r="E1449" i="5"/>
  <c r="X1449" i="5" s="1"/>
  <c r="G1450" i="5"/>
  <c r="I1450" i="5"/>
  <c r="F1450" i="5"/>
  <c r="R1450" i="5"/>
  <c r="J1450" i="5"/>
  <c r="H1450" i="5"/>
  <c r="E1450" i="5"/>
  <c r="X1450" i="5" s="1"/>
  <c r="F1451" i="5"/>
  <c r="I1451" i="5"/>
  <c r="H1451" i="5"/>
  <c r="G1451" i="5"/>
  <c r="R1451" i="5"/>
  <c r="J1451" i="5"/>
  <c r="E1451" i="5"/>
  <c r="X1451" i="5" s="1"/>
  <c r="R1453" i="5"/>
  <c r="F1453" i="5"/>
  <c r="I1453" i="5"/>
  <c r="G1453" i="5"/>
  <c r="J1453" i="5"/>
  <c r="H1453" i="5"/>
  <c r="E1453" i="5"/>
  <c r="X1453" i="5" s="1"/>
  <c r="G1454" i="5"/>
  <c r="J1454" i="5"/>
  <c r="R1454" i="5"/>
  <c r="H1454" i="5"/>
  <c r="I1454" i="5"/>
  <c r="F1454" i="5"/>
  <c r="E1454" i="5"/>
  <c r="X1454" i="5" s="1"/>
  <c r="G1455" i="5"/>
  <c r="H1455" i="5"/>
  <c r="F1455" i="5"/>
  <c r="R1455" i="5"/>
  <c r="I1455" i="5"/>
  <c r="J1455" i="5"/>
  <c r="E1455" i="5"/>
  <c r="X1455" i="5" s="1"/>
  <c r="J1457" i="5"/>
  <c r="I1457" i="5"/>
  <c r="G1457" i="5"/>
  <c r="H1457" i="5"/>
  <c r="R1457" i="5"/>
  <c r="F1457" i="5"/>
  <c r="E1457" i="5"/>
  <c r="X1457" i="5" s="1"/>
  <c r="R1458" i="5"/>
  <c r="J1458" i="5"/>
  <c r="H1458" i="5"/>
  <c r="G1458" i="5"/>
  <c r="I1458" i="5"/>
  <c r="F1458" i="5"/>
  <c r="E1458" i="5"/>
  <c r="X1458" i="5" s="1"/>
  <c r="I1459" i="5"/>
  <c r="G1459" i="5"/>
  <c r="H1459" i="5"/>
  <c r="F1459" i="5"/>
  <c r="R1459" i="5"/>
  <c r="J1459" i="5"/>
  <c r="E1459" i="5"/>
  <c r="X1459" i="5" s="1"/>
  <c r="F1461" i="5"/>
  <c r="I1461" i="5"/>
  <c r="H1461" i="5"/>
  <c r="J1461" i="5"/>
  <c r="R1461" i="5"/>
  <c r="G1461" i="5"/>
  <c r="E1461" i="5"/>
  <c r="X1461" i="5" s="1"/>
  <c r="J1462" i="5"/>
  <c r="F1462" i="5"/>
  <c r="I1462" i="5"/>
  <c r="G1462" i="5"/>
  <c r="R1462" i="5"/>
  <c r="H1462" i="5"/>
  <c r="E1462" i="5"/>
  <c r="X1462" i="5" s="1"/>
  <c r="H1464" i="5"/>
  <c r="R1464" i="5"/>
  <c r="J1464" i="5"/>
  <c r="G1464" i="5"/>
  <c r="F1464" i="5"/>
  <c r="I1464" i="5"/>
  <c r="E1464" i="5"/>
  <c r="X1464" i="5" s="1"/>
  <c r="F1465" i="5"/>
  <c r="F1466" i="5"/>
  <c r="J1466" i="5"/>
  <c r="H1466" i="5"/>
  <c r="R1466" i="5"/>
  <c r="G1466" i="5"/>
  <c r="I1466" i="5"/>
  <c r="E1466" i="5"/>
  <c r="X1466" i="5" s="1"/>
  <c r="F1467" i="5"/>
  <c r="J1467" i="5"/>
  <c r="H1467" i="5"/>
  <c r="G1467" i="5"/>
  <c r="I1467" i="5"/>
  <c r="R1467" i="5"/>
  <c r="E1467" i="5"/>
  <c r="X1467" i="5" s="1"/>
  <c r="I1468" i="5"/>
  <c r="G1468" i="5"/>
  <c r="J1468" i="5"/>
  <c r="H1468" i="5"/>
  <c r="F1468" i="5"/>
  <c r="R1468" i="5"/>
  <c r="E1468" i="5"/>
  <c r="X1468" i="5" s="1"/>
  <c r="I1470" i="5"/>
  <c r="F1470" i="5"/>
  <c r="H1470" i="5"/>
  <c r="J1470" i="5"/>
  <c r="R1470" i="5"/>
  <c r="G1470" i="5"/>
  <c r="E1470" i="5"/>
  <c r="X1470" i="5" s="1"/>
  <c r="G1472" i="5"/>
  <c r="J1472" i="5"/>
  <c r="I1472" i="5"/>
  <c r="R1472" i="5"/>
  <c r="F1472" i="5"/>
  <c r="H1472" i="5"/>
  <c r="E1472" i="5"/>
  <c r="X1472" i="5" s="1"/>
  <c r="F1473" i="5"/>
  <c r="G1473" i="5"/>
  <c r="R1473" i="5"/>
  <c r="I1473" i="5"/>
  <c r="H1473" i="5"/>
  <c r="J1473" i="5"/>
  <c r="E1473" i="5"/>
  <c r="X1473" i="5" s="1"/>
  <c r="I1475" i="5"/>
  <c r="G1475" i="5"/>
  <c r="R1475" i="5"/>
  <c r="H1475" i="5"/>
  <c r="J1475" i="5"/>
  <c r="F1475" i="5"/>
  <c r="E1475" i="5"/>
  <c r="X1475" i="5" s="1"/>
  <c r="G1476" i="5"/>
  <c r="J1476" i="5"/>
  <c r="H1476" i="5"/>
  <c r="I1476" i="5"/>
  <c r="F1476" i="5"/>
  <c r="R1476" i="5"/>
  <c r="E1476" i="5"/>
  <c r="X1476" i="5" s="1"/>
  <c r="R1477" i="5"/>
  <c r="J1477" i="5"/>
  <c r="G1477" i="5"/>
  <c r="H1477" i="5"/>
  <c r="I1477" i="5"/>
  <c r="F1477" i="5"/>
  <c r="E1477" i="5"/>
  <c r="X1477" i="5" s="1"/>
  <c r="H1479" i="5"/>
  <c r="I1479" i="5"/>
  <c r="G1479" i="5"/>
  <c r="R1479" i="5"/>
  <c r="F1479" i="5"/>
  <c r="J1479" i="5"/>
  <c r="E1479" i="5"/>
  <c r="X1479" i="5" s="1"/>
  <c r="F1480" i="5"/>
  <c r="G1480" i="5"/>
  <c r="J1480" i="5"/>
  <c r="I1480" i="5"/>
  <c r="H1480" i="5"/>
  <c r="R1480" i="5"/>
  <c r="E1480" i="5"/>
  <c r="X1480" i="5" s="1"/>
  <c r="I1481" i="5"/>
  <c r="F1481" i="5"/>
  <c r="G1481" i="5"/>
  <c r="R1481" i="5"/>
  <c r="J1481" i="5"/>
  <c r="H1481" i="5"/>
  <c r="E1481" i="5"/>
  <c r="X1481" i="5" s="1"/>
  <c r="F1483" i="5"/>
  <c r="H1484" i="5"/>
  <c r="J1484" i="5"/>
  <c r="F1484" i="5"/>
  <c r="G1484" i="5"/>
  <c r="I1484" i="5"/>
  <c r="R1484" i="5"/>
  <c r="E1484" i="5"/>
  <c r="X1484" i="5" s="1"/>
  <c r="I1485" i="5"/>
  <c r="R1485" i="5"/>
  <c r="J1485" i="5"/>
  <c r="F1485" i="5"/>
  <c r="G1485" i="5"/>
  <c r="H1485" i="5"/>
  <c r="E1485" i="5"/>
  <c r="X1485" i="5" s="1"/>
  <c r="I1486" i="5"/>
  <c r="H1486" i="5"/>
  <c r="R1486" i="5"/>
  <c r="G1486" i="5"/>
  <c r="J1486" i="5"/>
  <c r="F1486" i="5"/>
  <c r="E1486" i="5"/>
  <c r="X1486" i="5" s="1"/>
  <c r="F1489" i="5"/>
  <c r="R1489" i="5"/>
  <c r="H1489" i="5"/>
  <c r="J1489" i="5"/>
  <c r="G1489" i="5"/>
  <c r="I1489" i="5"/>
  <c r="E1489" i="5"/>
  <c r="X1489" i="5" s="1"/>
  <c r="J1490" i="5"/>
  <c r="H1490" i="5"/>
  <c r="F1490" i="5"/>
  <c r="I1490" i="5"/>
  <c r="G1490" i="5"/>
  <c r="R1490" i="5"/>
  <c r="E1490" i="5"/>
  <c r="X1490" i="5" s="1"/>
  <c r="J1491" i="5"/>
  <c r="F1491" i="5"/>
  <c r="I1491" i="5"/>
  <c r="G1491" i="5"/>
  <c r="R1491" i="5"/>
  <c r="H1491" i="5"/>
  <c r="E1491" i="5"/>
  <c r="X1491" i="5" s="1"/>
  <c r="G1493" i="5"/>
  <c r="J1493" i="5"/>
  <c r="F1493" i="5"/>
  <c r="R1493" i="5"/>
  <c r="I1493" i="5"/>
  <c r="H1493" i="5"/>
  <c r="E1493" i="5"/>
  <c r="X1493" i="5" s="1"/>
  <c r="G1494" i="5"/>
  <c r="F1494" i="5"/>
  <c r="J1494" i="5"/>
  <c r="H1494" i="5"/>
  <c r="I1494" i="5"/>
  <c r="R1494" i="5"/>
  <c r="E1494" i="5"/>
  <c r="X1494" i="5" s="1"/>
  <c r="G1496" i="5"/>
  <c r="H1496" i="5"/>
  <c r="J1496" i="5"/>
  <c r="F1496" i="5"/>
  <c r="R1496" i="5"/>
  <c r="I1496" i="5"/>
  <c r="E1496" i="5"/>
  <c r="X1496" i="5" s="1"/>
  <c r="R1499" i="5"/>
  <c r="I1499" i="5"/>
  <c r="H1499" i="5"/>
  <c r="G1499" i="5"/>
  <c r="J1499" i="5"/>
  <c r="F1499" i="5"/>
  <c r="E1499" i="5"/>
  <c r="X1499" i="5" s="1"/>
  <c r="J1500" i="5"/>
  <c r="F1500" i="5"/>
  <c r="I1500" i="5"/>
  <c r="G1500" i="5"/>
  <c r="H1500" i="5"/>
  <c r="R1500" i="5"/>
  <c r="E1500" i="5"/>
  <c r="X1500" i="5" s="1"/>
  <c r="J1501" i="5"/>
  <c r="R1501" i="5"/>
  <c r="H1501" i="5"/>
  <c r="F1501" i="5"/>
  <c r="I1501" i="5"/>
  <c r="G1501" i="5"/>
  <c r="E1501" i="5"/>
  <c r="X1501" i="5" s="1"/>
  <c r="R1502" i="5"/>
  <c r="R1503" i="5"/>
  <c r="H1503" i="5"/>
  <c r="G1503" i="5"/>
  <c r="I1503" i="5"/>
  <c r="F1503" i="5"/>
  <c r="J1503" i="5"/>
  <c r="E1503" i="5"/>
  <c r="X1503" i="5" s="1"/>
  <c r="I1504" i="5"/>
  <c r="H1504" i="5"/>
  <c r="R1504" i="5"/>
  <c r="G1504" i="5"/>
  <c r="F1504" i="5"/>
  <c r="J1504" i="5"/>
  <c r="E1504" i="5"/>
  <c r="X1504" i="5" s="1"/>
  <c r="H1505" i="5"/>
  <c r="R1505" i="5"/>
  <c r="I1505" i="5"/>
  <c r="G1505" i="5"/>
  <c r="F1505" i="5"/>
  <c r="J1505" i="5"/>
  <c r="E1505" i="5"/>
  <c r="X1505" i="5" s="1"/>
  <c r="G1507" i="5"/>
  <c r="H1507" i="5"/>
  <c r="J1507" i="5"/>
  <c r="F1507" i="5"/>
  <c r="I1507" i="5"/>
  <c r="R1507" i="5"/>
  <c r="E1507" i="5"/>
  <c r="X1507" i="5" s="1"/>
  <c r="H1508" i="5"/>
  <c r="J1508" i="5"/>
  <c r="R1508" i="5"/>
  <c r="G1508" i="5"/>
  <c r="I1508" i="5"/>
  <c r="F1508" i="5"/>
  <c r="E1508" i="5"/>
  <c r="X1508" i="5" s="1"/>
  <c r="H1509" i="5"/>
  <c r="J1509" i="5"/>
  <c r="G1509" i="5"/>
  <c r="E1509" i="5"/>
  <c r="X1509" i="5" s="1"/>
  <c r="I1509" i="5"/>
  <c r="F1509" i="5"/>
  <c r="R1509" i="5"/>
  <c r="R1512" i="5"/>
  <c r="I1512" i="5"/>
  <c r="E1512" i="5"/>
  <c r="X1512" i="5" s="1"/>
  <c r="G1512" i="5"/>
  <c r="J1512" i="5"/>
  <c r="F1512" i="5"/>
  <c r="H1512" i="5"/>
  <c r="R1513" i="5"/>
  <c r="H1513" i="5"/>
  <c r="F1513" i="5"/>
  <c r="G1513" i="5"/>
  <c r="I1513" i="5"/>
  <c r="J1513" i="5"/>
  <c r="E1513" i="5"/>
  <c r="X1513" i="5" s="1"/>
  <c r="J1514" i="5"/>
  <c r="H1514" i="5"/>
  <c r="I1514" i="5"/>
  <c r="E1514" i="5"/>
  <c r="X1514" i="5" s="1"/>
  <c r="F1514" i="5"/>
  <c r="R1514" i="5"/>
  <c r="G1514" i="5"/>
  <c r="G1516" i="5"/>
  <c r="H1516" i="5"/>
  <c r="R1516" i="5"/>
  <c r="I1516" i="5"/>
  <c r="J1516" i="5"/>
  <c r="F1516" i="5"/>
  <c r="E1516" i="5"/>
  <c r="X1516" i="5" s="1"/>
  <c r="E1517" i="5"/>
  <c r="X1517" i="5" s="1"/>
  <c r="I1517" i="5"/>
  <c r="R1517" i="5"/>
  <c r="J1517" i="5"/>
  <c r="G1517" i="5"/>
  <c r="F1517" i="5"/>
  <c r="H1517" i="5"/>
  <c r="R1518" i="5"/>
  <c r="H1518" i="5"/>
  <c r="E1518" i="5"/>
  <c r="X1518" i="5" s="1"/>
  <c r="I1518" i="5"/>
  <c r="G1518" i="5"/>
  <c r="J1518" i="5"/>
  <c r="F1518" i="5"/>
  <c r="E1519" i="5"/>
  <c r="X1519" i="5" s="1"/>
  <c r="R1520" i="5"/>
  <c r="I1520" i="5"/>
  <c r="H1520" i="5"/>
  <c r="G1520" i="5"/>
  <c r="F1520" i="5"/>
  <c r="J1520" i="5"/>
  <c r="E1520" i="5"/>
  <c r="X1520" i="5" s="1"/>
  <c r="J1521" i="5"/>
  <c r="R1521" i="5"/>
  <c r="G1521" i="5"/>
  <c r="I1521" i="5"/>
  <c r="H1521" i="5"/>
  <c r="F1521" i="5"/>
  <c r="E1521" i="5"/>
  <c r="X1521" i="5" s="1"/>
  <c r="E1522" i="5"/>
  <c r="X1522" i="5" s="1"/>
  <c r="H1522" i="5"/>
  <c r="R1522" i="5"/>
  <c r="J1522" i="5"/>
  <c r="F1522" i="5"/>
  <c r="I1522" i="5"/>
  <c r="G1522" i="5"/>
  <c r="J1524" i="5"/>
  <c r="G1524" i="5"/>
  <c r="F1524" i="5"/>
  <c r="I1524" i="5"/>
  <c r="R1524" i="5"/>
  <c r="H1524" i="5"/>
  <c r="E1524" i="5"/>
  <c r="X1524" i="5" s="1"/>
  <c r="G1525" i="5"/>
  <c r="J1525" i="5"/>
  <c r="R1525" i="5"/>
  <c r="I1525" i="5"/>
  <c r="F1525" i="5"/>
  <c r="H1525" i="5"/>
  <c r="E1525" i="5"/>
  <c r="X1525" i="5" s="1"/>
  <c r="I1526" i="5"/>
  <c r="G1526" i="5"/>
  <c r="J1526" i="5"/>
  <c r="R1526" i="5"/>
  <c r="F1526" i="5"/>
  <c r="H1526" i="5"/>
  <c r="E1526" i="5"/>
  <c r="X1526" i="5" s="1"/>
  <c r="H1528" i="5"/>
  <c r="R1528" i="5"/>
  <c r="F1528" i="5"/>
  <c r="J1528" i="5"/>
  <c r="I1528" i="5"/>
  <c r="G1528" i="5"/>
  <c r="E1528" i="5"/>
  <c r="X1528" i="5" s="1"/>
  <c r="G1529" i="5"/>
  <c r="I1529" i="5"/>
  <c r="F1529" i="5"/>
  <c r="R1529" i="5"/>
  <c r="H1529" i="5"/>
  <c r="J1529" i="5"/>
  <c r="E1529" i="5"/>
  <c r="X1529" i="5" s="1"/>
  <c r="G1530" i="5"/>
  <c r="R1530" i="5"/>
  <c r="J1530" i="5"/>
  <c r="F1530" i="5"/>
  <c r="H1530" i="5"/>
  <c r="I1530" i="5"/>
  <c r="E1530" i="5"/>
  <c r="X1530" i="5" s="1"/>
  <c r="J1532" i="5"/>
  <c r="G1532" i="5"/>
  <c r="H1532" i="5"/>
  <c r="I1532" i="5"/>
  <c r="F1532" i="5"/>
  <c r="R1532" i="5"/>
  <c r="E1532" i="5"/>
  <c r="X1532" i="5" s="1"/>
  <c r="R1533" i="5"/>
  <c r="G1533" i="5"/>
  <c r="F1533" i="5"/>
  <c r="E1533" i="5"/>
  <c r="X1533" i="5" s="1"/>
  <c r="H1533" i="5"/>
  <c r="I1533" i="5"/>
  <c r="J1533" i="5"/>
  <c r="I1534" i="5"/>
  <c r="J1534" i="5"/>
  <c r="E1534" i="5"/>
  <c r="X1534" i="5" s="1"/>
  <c r="F1534" i="5"/>
  <c r="G1534" i="5"/>
  <c r="R1534" i="5"/>
  <c r="H1534" i="5"/>
  <c r="J1535" i="5"/>
  <c r="F1536" i="5"/>
  <c r="J1536" i="5"/>
  <c r="I1536" i="5"/>
  <c r="R1536" i="5"/>
  <c r="G1536" i="5"/>
  <c r="E1536" i="5"/>
  <c r="X1536" i="5" s="1"/>
  <c r="H1536" i="5"/>
  <c r="F1537" i="5"/>
  <c r="I1537" i="5"/>
  <c r="J1537" i="5"/>
  <c r="H1537" i="5"/>
  <c r="E1537" i="5"/>
  <c r="X1537" i="5" s="1"/>
  <c r="G1537" i="5"/>
  <c r="R1537" i="5"/>
  <c r="E1538" i="5"/>
  <c r="X1538" i="5" s="1"/>
  <c r="J1538" i="5"/>
  <c r="F1538" i="5"/>
  <c r="R1538" i="5"/>
  <c r="H1538" i="5"/>
  <c r="I1538" i="5"/>
  <c r="G1538" i="5"/>
  <c r="R1540" i="5"/>
  <c r="J1540" i="5"/>
  <c r="G1540" i="5"/>
  <c r="E1540" i="5"/>
  <c r="X1540" i="5" s="1"/>
  <c r="H1540" i="5"/>
  <c r="I1540" i="5"/>
  <c r="F1540" i="5"/>
  <c r="H1541" i="5"/>
  <c r="F1541" i="5"/>
  <c r="R1541" i="5"/>
  <c r="G1541" i="5"/>
  <c r="E1541" i="5"/>
  <c r="X1541" i="5" s="1"/>
  <c r="I1541" i="5"/>
  <c r="J1541" i="5"/>
  <c r="R1542" i="5"/>
  <c r="H1542" i="5"/>
  <c r="E1542" i="5"/>
  <c r="X1542" i="5" s="1"/>
  <c r="J1542" i="5"/>
  <c r="G1542" i="5"/>
  <c r="F1542" i="5"/>
  <c r="I1542" i="5"/>
  <c r="J1544" i="5"/>
  <c r="R1544" i="5"/>
  <c r="G1544" i="5"/>
  <c r="F1544" i="5"/>
  <c r="E1544" i="5"/>
  <c r="X1544" i="5" s="1"/>
  <c r="H1544" i="5"/>
  <c r="I1544" i="5"/>
  <c r="R1545" i="5"/>
  <c r="G1545" i="5"/>
  <c r="J1545" i="5"/>
  <c r="H1545" i="5"/>
  <c r="E1545" i="5"/>
  <c r="X1545" i="5" s="1"/>
  <c r="I1545" i="5"/>
  <c r="F1545" i="5"/>
  <c r="E1546" i="5"/>
  <c r="X1546" i="5" s="1"/>
  <c r="G1546" i="5"/>
  <c r="J1546" i="5"/>
  <c r="R1546" i="5"/>
  <c r="H1546" i="5"/>
  <c r="I1546" i="5"/>
  <c r="F1546" i="5"/>
  <c r="G1548" i="5"/>
  <c r="I1548" i="5"/>
  <c r="E1548" i="5"/>
  <c r="X1548" i="5" s="1"/>
  <c r="J1548" i="5"/>
  <c r="R1548" i="5"/>
  <c r="F1548" i="5"/>
  <c r="H1548" i="5"/>
  <c r="J1549" i="5"/>
  <c r="G1549" i="5"/>
  <c r="R1549" i="5"/>
  <c r="I1549" i="5"/>
  <c r="F1549" i="5"/>
  <c r="H1549" i="5"/>
  <c r="E1549" i="5"/>
  <c r="X1549" i="5" s="1"/>
  <c r="G1550" i="5"/>
  <c r="J1550" i="5"/>
  <c r="H1550" i="5"/>
  <c r="R1550" i="5"/>
  <c r="E1550" i="5"/>
  <c r="X1550" i="5" s="1"/>
  <c r="F1550" i="5"/>
  <c r="I1550" i="5"/>
  <c r="G1551" i="5"/>
  <c r="R1552" i="5"/>
  <c r="H1552" i="5"/>
  <c r="J1552" i="5"/>
  <c r="F1552" i="5"/>
  <c r="G1552" i="5"/>
  <c r="I1552" i="5"/>
  <c r="E1552" i="5"/>
  <c r="X1552" i="5" s="1"/>
  <c r="F1553" i="5"/>
  <c r="G1553" i="5"/>
  <c r="E1553" i="5"/>
  <c r="X1553" i="5" s="1"/>
  <c r="H1553" i="5"/>
  <c r="R1553" i="5"/>
  <c r="I1553" i="5"/>
  <c r="J1553" i="5"/>
  <c r="I1554" i="5"/>
  <c r="H1554" i="5"/>
  <c r="G1554" i="5"/>
  <c r="E1554" i="5"/>
  <c r="X1554" i="5" s="1"/>
  <c r="R1554" i="5"/>
  <c r="F1554" i="5"/>
  <c r="J1554" i="5"/>
  <c r="H1556" i="5"/>
  <c r="J1556" i="5"/>
  <c r="E1556" i="5"/>
  <c r="X1556" i="5" s="1"/>
  <c r="I1556" i="5"/>
  <c r="F1556" i="5"/>
  <c r="R1556" i="5"/>
  <c r="G1556" i="5"/>
  <c r="H1557" i="5"/>
  <c r="R1557" i="5"/>
  <c r="E1557" i="5"/>
  <c r="X1557" i="5" s="1"/>
  <c r="I1557" i="5"/>
  <c r="G1557" i="5"/>
  <c r="F1557" i="5"/>
  <c r="J1557" i="5"/>
  <c r="F1558" i="5"/>
  <c r="H1558" i="5"/>
  <c r="E1558" i="5"/>
  <c r="X1558" i="5" s="1"/>
  <c r="J1558" i="5"/>
  <c r="G1558" i="5"/>
  <c r="I1558" i="5"/>
  <c r="R1558" i="5"/>
  <c r="H1560" i="5"/>
  <c r="E1560" i="5"/>
  <c r="X1560" i="5" s="1"/>
  <c r="R1560" i="5"/>
  <c r="I1560" i="5"/>
  <c r="G1560" i="5"/>
  <c r="J1560" i="5"/>
  <c r="F1560" i="5"/>
  <c r="F1561" i="5"/>
  <c r="I1561" i="5"/>
  <c r="H1561" i="5"/>
  <c r="E1561" i="5"/>
  <c r="X1561" i="5" s="1"/>
  <c r="G1561" i="5"/>
  <c r="J1561" i="5"/>
  <c r="R1561" i="5"/>
  <c r="F1562" i="5"/>
  <c r="I1562" i="5"/>
  <c r="H1562" i="5"/>
  <c r="E1562" i="5"/>
  <c r="X1562" i="5" s="1"/>
  <c r="J1562" i="5"/>
  <c r="R1562" i="5"/>
  <c r="G1562" i="5"/>
  <c r="J1564" i="5"/>
  <c r="E1564" i="5"/>
  <c r="X1564" i="5" s="1"/>
  <c r="F1564" i="5"/>
  <c r="I1564" i="5"/>
  <c r="G1564" i="5"/>
  <c r="R1564" i="5"/>
  <c r="H1564" i="5"/>
  <c r="E1565" i="5"/>
  <c r="X1565" i="5" s="1"/>
  <c r="F1565" i="5"/>
  <c r="I1565" i="5"/>
  <c r="J1565" i="5"/>
  <c r="H1565" i="5"/>
  <c r="G1565" i="5"/>
  <c r="R1565" i="5"/>
  <c r="F1566" i="5"/>
  <c r="H1566" i="5"/>
  <c r="R1566" i="5"/>
  <c r="J1566" i="5"/>
  <c r="G1566" i="5"/>
  <c r="I1566" i="5"/>
  <c r="E1566" i="5"/>
  <c r="X1566" i="5" s="1"/>
  <c r="J1567" i="5"/>
  <c r="F1568" i="5"/>
  <c r="I1568" i="5"/>
  <c r="H1568" i="5"/>
  <c r="G1568" i="5"/>
  <c r="R1568" i="5"/>
  <c r="J1568" i="5"/>
  <c r="E1568" i="5"/>
  <c r="X1568" i="5" s="1"/>
  <c r="J1569" i="5"/>
  <c r="F1569" i="5"/>
  <c r="G1569" i="5"/>
  <c r="H1569" i="5"/>
  <c r="R1569" i="5"/>
  <c r="I1569" i="5"/>
  <c r="E1569" i="5"/>
  <c r="X1569" i="5" s="1"/>
  <c r="E1571" i="5"/>
  <c r="X1571" i="5" s="1"/>
  <c r="H1571" i="5"/>
  <c r="F1571" i="5"/>
  <c r="G1571" i="5"/>
  <c r="I1571" i="5"/>
  <c r="J1571" i="5"/>
  <c r="R1571" i="5"/>
  <c r="E1573" i="5"/>
  <c r="X1573" i="5" s="1"/>
  <c r="H1573" i="5"/>
  <c r="G1573" i="5"/>
  <c r="R1573" i="5"/>
  <c r="I1573" i="5"/>
  <c r="J1573" i="5"/>
  <c r="F1573" i="5"/>
  <c r="I1574" i="5"/>
  <c r="F1574" i="5"/>
  <c r="H1574" i="5"/>
  <c r="R1574" i="5"/>
  <c r="E1574" i="5"/>
  <c r="X1574" i="5" s="1"/>
  <c r="G1574" i="5"/>
  <c r="J1574" i="5"/>
  <c r="J1576" i="5"/>
  <c r="F1576" i="5"/>
  <c r="G1576" i="5"/>
  <c r="I1576" i="5"/>
  <c r="E1576" i="5"/>
  <c r="X1576" i="5" s="1"/>
  <c r="H1576" i="5"/>
  <c r="R1576" i="5"/>
  <c r="G1578" i="5"/>
  <c r="J1578" i="5"/>
  <c r="R1578" i="5"/>
  <c r="H1578" i="5"/>
  <c r="I1578" i="5"/>
  <c r="F1578" i="5"/>
  <c r="E1578" i="5"/>
  <c r="X1578" i="5" s="1"/>
  <c r="R1579" i="5"/>
  <c r="F1579" i="5"/>
  <c r="J1579" i="5"/>
  <c r="I1579" i="5"/>
  <c r="H1579" i="5"/>
  <c r="E1579" i="5"/>
  <c r="X1579" i="5" s="1"/>
  <c r="G1579" i="5"/>
  <c r="J1580" i="5"/>
  <c r="R1580" i="5"/>
  <c r="I1580" i="5"/>
  <c r="G1580" i="5"/>
  <c r="E1580" i="5"/>
  <c r="X1580" i="5" s="1"/>
  <c r="H1580" i="5"/>
  <c r="F1580" i="5"/>
  <c r="I1582" i="5"/>
  <c r="J1582" i="5"/>
  <c r="F1582" i="5"/>
  <c r="G1582" i="5"/>
  <c r="E1582" i="5"/>
  <c r="X1582" i="5" s="1"/>
  <c r="R1582" i="5"/>
  <c r="H1582" i="5"/>
  <c r="I1583" i="5"/>
  <c r="F1583" i="5"/>
  <c r="G1583" i="5"/>
  <c r="H1583" i="5"/>
  <c r="E1583" i="5"/>
  <c r="X1583" i="5" s="1"/>
  <c r="J1583" i="5"/>
  <c r="R1583" i="5"/>
  <c r="R1584" i="5"/>
  <c r="G1584" i="5"/>
  <c r="F1584" i="5"/>
  <c r="I1584" i="5"/>
  <c r="H1584" i="5"/>
  <c r="J1584" i="5"/>
  <c r="E1584" i="5"/>
  <c r="X1584" i="5" s="1"/>
  <c r="E1585" i="5"/>
  <c r="X1585" i="5" s="1"/>
  <c r="E1586" i="5"/>
  <c r="X1586" i="5" s="1"/>
  <c r="G1586" i="5"/>
  <c r="J1586" i="5"/>
  <c r="I1586" i="5"/>
  <c r="H1586" i="5"/>
  <c r="F1586" i="5"/>
  <c r="R1586" i="5"/>
  <c r="E1587" i="5"/>
  <c r="X1587" i="5" s="1"/>
  <c r="I1587" i="5"/>
  <c r="F1587" i="5"/>
  <c r="R1587" i="5"/>
  <c r="G1587" i="5"/>
  <c r="J1587" i="5"/>
  <c r="H1587" i="5"/>
  <c r="J1588" i="5"/>
  <c r="I1588" i="5"/>
  <c r="F1588" i="5"/>
  <c r="R1588" i="5"/>
  <c r="H1588" i="5"/>
  <c r="G1588" i="5"/>
  <c r="E1588" i="5"/>
  <c r="X1588" i="5" s="1"/>
  <c r="I1590" i="5"/>
  <c r="E1590" i="5"/>
  <c r="X1590" i="5" s="1"/>
  <c r="J1590" i="5"/>
  <c r="H1590" i="5"/>
  <c r="R1590" i="5"/>
  <c r="G1590" i="5"/>
  <c r="F1590" i="5"/>
  <c r="F1591" i="5"/>
  <c r="J1591" i="5"/>
  <c r="I1591" i="5"/>
  <c r="H1591" i="5"/>
  <c r="G1591" i="5"/>
  <c r="R1591" i="5"/>
  <c r="E1591" i="5"/>
  <c r="X1591" i="5" s="1"/>
  <c r="G1592" i="5"/>
  <c r="I1592" i="5"/>
  <c r="E1592" i="5"/>
  <c r="X1592" i="5" s="1"/>
  <c r="J1592" i="5"/>
  <c r="H1592" i="5"/>
  <c r="R1592" i="5"/>
  <c r="F1592" i="5"/>
  <c r="E1594" i="5"/>
  <c r="X1594" i="5" s="1"/>
  <c r="J1594" i="5"/>
  <c r="F1594" i="5"/>
  <c r="R1594" i="5"/>
  <c r="G1594" i="5"/>
  <c r="I1594" i="5"/>
  <c r="H1594" i="5"/>
  <c r="G1595" i="5"/>
  <c r="I1595" i="5"/>
  <c r="J1595" i="5"/>
  <c r="R1595" i="5"/>
  <c r="F1595" i="5"/>
  <c r="H1595" i="5"/>
  <c r="E1595" i="5"/>
  <c r="X1595" i="5" s="1"/>
  <c r="J1596" i="5"/>
  <c r="G1596" i="5"/>
  <c r="I1596" i="5"/>
  <c r="F1596" i="5"/>
  <c r="H1596" i="5"/>
  <c r="R1596" i="5"/>
  <c r="E1596" i="5"/>
  <c r="X1596" i="5" s="1"/>
  <c r="E1598" i="5"/>
  <c r="X1598" i="5" s="1"/>
  <c r="I1598" i="5"/>
  <c r="H1598" i="5"/>
  <c r="F1598" i="5"/>
  <c r="J1598" i="5"/>
  <c r="G1598" i="5"/>
  <c r="R1598" i="5"/>
  <c r="F1599" i="5"/>
  <c r="J1599" i="5"/>
  <c r="I1599" i="5"/>
  <c r="E1599" i="5"/>
  <c r="X1599" i="5" s="1"/>
  <c r="G1599" i="5"/>
  <c r="H1599" i="5"/>
  <c r="R1599" i="5"/>
  <c r="J1600" i="5"/>
  <c r="F1600" i="5"/>
  <c r="H1600" i="5"/>
  <c r="E1600" i="5"/>
  <c r="X1600" i="5" s="1"/>
  <c r="I1600" i="5"/>
  <c r="G1600" i="5"/>
  <c r="R1600" i="5"/>
  <c r="F1601" i="5"/>
  <c r="J1602" i="5"/>
  <c r="R1602" i="5"/>
  <c r="G1602" i="5"/>
  <c r="I1602" i="5"/>
  <c r="E1602" i="5"/>
  <c r="X1602" i="5" s="1"/>
  <c r="F1602" i="5"/>
  <c r="H1602" i="5"/>
  <c r="F1603" i="5"/>
  <c r="H1603" i="5"/>
  <c r="G1603" i="5"/>
  <c r="J1603" i="5"/>
  <c r="I1603" i="5"/>
  <c r="R1603" i="5"/>
  <c r="E1603" i="5"/>
  <c r="X1603" i="5" s="1"/>
  <c r="F1604" i="5"/>
  <c r="I1604" i="5"/>
  <c r="R1604" i="5"/>
  <c r="G1604" i="5"/>
  <c r="E1604" i="5"/>
  <c r="X1604" i="5" s="1"/>
  <c r="H1604" i="5"/>
  <c r="J1604" i="5"/>
  <c r="H1606" i="5"/>
  <c r="G1606" i="5"/>
  <c r="R1606" i="5"/>
  <c r="J1606" i="5"/>
  <c r="E1606" i="5"/>
  <c r="X1606" i="5" s="1"/>
  <c r="I1606" i="5"/>
  <c r="F1606" i="5"/>
  <c r="E1607" i="5"/>
  <c r="X1607" i="5" s="1"/>
  <c r="J1607" i="5"/>
  <c r="F1607" i="5"/>
  <c r="H1607" i="5"/>
  <c r="G1607" i="5"/>
  <c r="R1607" i="5"/>
  <c r="I1607" i="5"/>
  <c r="R1608" i="5"/>
  <c r="E1608" i="5"/>
  <c r="X1608" i="5" s="1"/>
  <c r="F1608" i="5"/>
  <c r="H1608" i="5"/>
  <c r="G1608" i="5"/>
  <c r="J1608" i="5"/>
  <c r="I1608" i="5"/>
  <c r="F1610" i="5"/>
  <c r="G1610" i="5"/>
  <c r="I1610" i="5"/>
  <c r="J1610" i="5"/>
  <c r="E1610" i="5"/>
  <c r="X1610" i="5" s="1"/>
  <c r="R1610" i="5"/>
  <c r="H1610" i="5"/>
  <c r="H1611" i="5"/>
  <c r="F1611" i="5"/>
  <c r="G1611" i="5"/>
  <c r="R1611" i="5"/>
  <c r="E1611" i="5"/>
  <c r="X1611" i="5" s="1"/>
  <c r="I1611" i="5"/>
  <c r="J1611" i="5"/>
  <c r="F1612" i="5"/>
  <c r="G1612" i="5"/>
  <c r="H1612" i="5"/>
  <c r="E1612" i="5"/>
  <c r="X1612" i="5" s="1"/>
  <c r="R1612" i="5"/>
  <c r="I1612" i="5"/>
  <c r="J1612" i="5"/>
  <c r="J1614" i="5"/>
  <c r="I1614" i="5"/>
  <c r="R1614" i="5"/>
  <c r="F1614" i="5"/>
  <c r="E1614" i="5"/>
  <c r="X1614" i="5" s="1"/>
  <c r="H1614" i="5"/>
  <c r="G1614" i="5"/>
  <c r="I1615" i="5"/>
  <c r="F1615" i="5"/>
  <c r="G1615" i="5"/>
  <c r="J1615" i="5"/>
  <c r="E1615" i="5"/>
  <c r="X1615" i="5" s="1"/>
  <c r="R1615" i="5"/>
  <c r="H1615" i="5"/>
  <c r="F1616" i="5"/>
  <c r="J1616" i="5"/>
  <c r="H1616" i="5"/>
  <c r="E1616" i="5"/>
  <c r="X1616" i="5" s="1"/>
  <c r="I1616" i="5"/>
  <c r="R1616" i="5"/>
  <c r="G1616" i="5"/>
  <c r="H1617" i="5"/>
  <c r="H1618" i="5"/>
  <c r="I1618" i="5"/>
  <c r="G1618" i="5"/>
  <c r="R1618" i="5"/>
  <c r="J1618" i="5"/>
  <c r="F1618" i="5"/>
  <c r="E1618" i="5"/>
  <c r="X1618" i="5" s="1"/>
  <c r="J1619" i="5"/>
  <c r="E1619" i="5"/>
  <c r="X1619" i="5" s="1"/>
  <c r="G1619" i="5"/>
  <c r="H1619" i="5"/>
  <c r="I1619" i="5"/>
  <c r="R1619" i="5"/>
  <c r="F1619" i="5"/>
  <c r="H1620" i="5"/>
  <c r="E1620" i="5"/>
  <c r="X1620" i="5" s="1"/>
  <c r="G1620" i="5"/>
  <c r="J1620" i="5"/>
  <c r="I1620" i="5"/>
  <c r="R1620" i="5"/>
  <c r="F1620" i="5"/>
  <c r="H1622" i="5"/>
  <c r="F1622" i="5"/>
  <c r="R1622" i="5"/>
  <c r="E1622" i="5"/>
  <c r="X1622" i="5" s="1"/>
  <c r="G1622" i="5"/>
  <c r="J1622" i="5"/>
  <c r="I1622" i="5"/>
  <c r="J1623" i="5"/>
  <c r="G1623" i="5"/>
  <c r="I1623" i="5"/>
  <c r="E1623" i="5"/>
  <c r="X1623" i="5" s="1"/>
  <c r="R1623" i="5"/>
  <c r="F1623" i="5"/>
  <c r="H1623" i="5"/>
  <c r="R1624" i="5"/>
  <c r="H1624" i="5"/>
  <c r="F1624" i="5"/>
  <c r="J1624" i="5"/>
  <c r="G1624" i="5"/>
  <c r="I1624" i="5"/>
  <c r="E1624" i="5"/>
  <c r="X1624" i="5" s="1"/>
  <c r="R1626" i="5"/>
  <c r="H1626" i="5"/>
  <c r="G1626" i="5"/>
  <c r="I1626" i="5"/>
  <c r="J1626" i="5"/>
  <c r="E1626" i="5"/>
  <c r="X1626" i="5" s="1"/>
  <c r="F1626" i="5"/>
  <c r="I1627" i="5"/>
  <c r="R1627" i="5"/>
  <c r="J1627" i="5"/>
  <c r="H1627" i="5"/>
  <c r="E1627" i="5"/>
  <c r="X1627" i="5" s="1"/>
  <c r="F1627" i="5"/>
  <c r="G1627" i="5"/>
  <c r="J1628" i="5"/>
  <c r="H1628" i="5"/>
  <c r="R1628" i="5"/>
  <c r="F1628" i="5"/>
  <c r="I1628" i="5"/>
  <c r="G1628" i="5"/>
  <c r="E1628" i="5"/>
  <c r="X1628" i="5" s="1"/>
  <c r="R1630" i="5"/>
  <c r="G1630" i="5"/>
  <c r="E1630" i="5"/>
  <c r="X1630" i="5" s="1"/>
  <c r="J1630" i="5"/>
  <c r="I1630" i="5"/>
  <c r="F1630" i="5"/>
  <c r="H1630" i="5"/>
  <c r="J1631" i="5"/>
  <c r="H1631" i="5"/>
  <c r="G1631" i="5"/>
  <c r="I1631" i="5"/>
  <c r="F1631" i="5"/>
  <c r="R1631" i="5"/>
  <c r="E1631" i="5"/>
  <c r="X1631" i="5" s="1"/>
  <c r="F1632" i="5"/>
  <c r="J1632" i="5"/>
  <c r="R1632" i="5"/>
  <c r="E1632" i="5"/>
  <c r="X1632" i="5" s="1"/>
  <c r="I1632" i="5"/>
  <c r="G1632" i="5"/>
  <c r="H1632" i="5"/>
  <c r="R1633" i="5"/>
  <c r="H1634" i="5"/>
  <c r="R1634" i="5"/>
  <c r="F1634" i="5"/>
  <c r="E1634" i="5"/>
  <c r="X1634" i="5" s="1"/>
  <c r="G1634" i="5"/>
  <c r="I1634" i="5"/>
  <c r="J1634" i="5"/>
  <c r="H1635" i="5"/>
  <c r="J1635" i="5"/>
  <c r="F1635" i="5"/>
  <c r="G1635" i="5"/>
  <c r="I1635" i="5"/>
  <c r="R1635" i="5"/>
  <c r="E1635" i="5"/>
  <c r="X1635" i="5" s="1"/>
  <c r="R1636" i="5"/>
  <c r="H1636" i="5"/>
  <c r="I1636" i="5"/>
  <c r="E1636" i="5"/>
  <c r="X1636" i="5" s="1"/>
  <c r="F1636" i="5"/>
  <c r="J1636" i="5"/>
  <c r="G1636" i="5"/>
  <c r="F1638" i="5"/>
  <c r="E1638" i="5"/>
  <c r="X1638" i="5" s="1"/>
  <c r="J1638" i="5"/>
  <c r="R1638" i="5"/>
  <c r="H1638" i="5"/>
  <c r="I1638" i="5"/>
  <c r="G1638" i="5"/>
  <c r="J1640" i="5"/>
  <c r="F1640" i="5"/>
  <c r="E1640" i="5"/>
  <c r="X1640" i="5" s="1"/>
  <c r="H1640" i="5"/>
  <c r="G1640" i="5"/>
  <c r="I1640" i="5"/>
  <c r="R1640" i="5"/>
  <c r="J1641" i="5"/>
  <c r="H1641" i="5"/>
  <c r="G1641" i="5"/>
  <c r="I1641" i="5"/>
  <c r="R1641" i="5"/>
  <c r="F1641" i="5"/>
  <c r="E1641" i="5"/>
  <c r="X1641" i="5" s="1"/>
  <c r="I1643" i="5"/>
  <c r="R1643" i="5"/>
  <c r="J1643" i="5"/>
  <c r="E1643" i="5"/>
  <c r="X1643" i="5" s="1"/>
  <c r="H1643" i="5"/>
  <c r="G1643" i="5"/>
  <c r="F1643" i="5"/>
  <c r="G1644" i="5"/>
  <c r="I1644" i="5"/>
  <c r="H1644" i="5"/>
  <c r="R1644" i="5"/>
  <c r="F1644" i="5"/>
  <c r="E1644" i="5"/>
  <c r="X1644" i="5" s="1"/>
  <c r="J1644" i="5"/>
  <c r="H1645" i="5"/>
  <c r="R1645" i="5"/>
  <c r="I1645" i="5"/>
  <c r="J1645" i="5"/>
  <c r="F1645" i="5"/>
  <c r="E1645" i="5"/>
  <c r="X1645" i="5" s="1"/>
  <c r="G1645" i="5"/>
  <c r="G1647" i="5"/>
  <c r="H1647" i="5"/>
  <c r="R1647" i="5"/>
  <c r="I1647" i="5"/>
  <c r="E1647" i="5"/>
  <c r="X1647" i="5" s="1"/>
  <c r="J1647" i="5"/>
  <c r="F1647" i="5"/>
  <c r="F1648" i="5"/>
  <c r="H1648" i="5"/>
  <c r="I1648" i="5"/>
  <c r="E1648" i="5"/>
  <c r="X1648" i="5" s="1"/>
  <c r="G1648" i="5"/>
  <c r="R1648" i="5"/>
  <c r="J1648" i="5"/>
  <c r="J1649" i="5"/>
  <c r="G1649" i="5"/>
  <c r="I1649" i="5"/>
  <c r="H1649" i="5"/>
  <c r="R1649" i="5"/>
  <c r="F1649" i="5"/>
  <c r="E1649" i="5"/>
  <c r="X1649" i="5" s="1"/>
  <c r="I1650" i="5"/>
  <c r="R1651" i="5"/>
  <c r="I1651" i="5"/>
  <c r="F1651" i="5"/>
  <c r="E1651" i="5"/>
  <c r="X1651" i="5" s="1"/>
  <c r="J1651" i="5"/>
  <c r="H1651" i="5"/>
  <c r="G1651" i="5"/>
  <c r="G1652" i="5"/>
  <c r="J1652" i="5"/>
  <c r="E1652" i="5"/>
  <c r="X1652" i="5" s="1"/>
  <c r="I1652" i="5"/>
  <c r="R1652" i="5"/>
  <c r="F1652" i="5"/>
  <c r="H1652" i="5"/>
  <c r="E1653" i="5"/>
  <c r="X1653" i="5" s="1"/>
  <c r="R1653" i="5"/>
  <c r="G1653" i="5"/>
  <c r="F1653" i="5"/>
  <c r="H1653" i="5"/>
  <c r="J1653" i="5"/>
  <c r="I1653" i="5"/>
  <c r="J1655" i="5"/>
  <c r="G1655" i="5"/>
  <c r="I1655" i="5"/>
  <c r="F1655" i="5"/>
  <c r="E1655" i="5"/>
  <c r="X1655" i="5" s="1"/>
  <c r="R1655" i="5"/>
  <c r="H1655" i="5"/>
  <c r="G1656" i="5"/>
  <c r="E1656" i="5"/>
  <c r="X1656" i="5" s="1"/>
  <c r="J1656" i="5"/>
  <c r="F1656" i="5"/>
  <c r="R1656" i="5"/>
  <c r="I1656" i="5"/>
  <c r="H1656" i="5"/>
  <c r="R1657" i="5"/>
  <c r="G1657" i="5"/>
  <c r="J1657" i="5"/>
  <c r="E1657" i="5"/>
  <c r="X1657" i="5" s="1"/>
  <c r="I1657" i="5"/>
  <c r="F1657" i="5"/>
  <c r="H1657" i="5"/>
  <c r="I1659" i="5"/>
  <c r="R1659" i="5"/>
  <c r="H1659" i="5"/>
  <c r="G1659" i="5"/>
  <c r="J1659" i="5"/>
  <c r="F1659" i="5"/>
  <c r="E1659" i="5"/>
  <c r="X1659" i="5" s="1"/>
  <c r="F1660" i="5"/>
  <c r="G1660" i="5"/>
  <c r="R1660" i="5"/>
  <c r="J1660" i="5"/>
  <c r="H1660" i="5"/>
  <c r="I1660" i="5"/>
  <c r="E1660" i="5"/>
  <c r="X1660" i="5" s="1"/>
  <c r="G1661" i="5"/>
  <c r="H1661" i="5"/>
  <c r="R1661" i="5"/>
  <c r="J1661" i="5"/>
  <c r="I1661" i="5"/>
  <c r="E1661" i="5"/>
  <c r="X1661" i="5" s="1"/>
  <c r="F1661" i="5"/>
  <c r="J1663" i="5"/>
  <c r="F1663" i="5"/>
  <c r="H1663" i="5"/>
  <c r="I1663" i="5"/>
  <c r="E1663" i="5"/>
  <c r="X1663" i="5" s="1"/>
  <c r="R1663" i="5"/>
  <c r="G1663" i="5"/>
  <c r="H1664" i="5"/>
  <c r="G1664" i="5"/>
  <c r="E1664" i="5"/>
  <c r="X1664" i="5" s="1"/>
  <c r="F1664" i="5"/>
  <c r="J1664" i="5"/>
  <c r="R1664" i="5"/>
  <c r="I1664" i="5"/>
  <c r="E1665" i="5"/>
  <c r="X1665" i="5" s="1"/>
  <c r="F1665" i="5"/>
  <c r="R1665" i="5"/>
  <c r="I1665" i="5"/>
  <c r="G1665" i="5"/>
  <c r="J1665" i="5"/>
  <c r="H1665" i="5"/>
  <c r="F1666" i="5"/>
  <c r="J1667" i="5"/>
  <c r="H1667" i="5"/>
  <c r="G1667" i="5"/>
  <c r="E1667" i="5"/>
  <c r="X1667" i="5" s="1"/>
  <c r="F1667" i="5"/>
  <c r="I1667" i="5"/>
  <c r="R1667" i="5"/>
  <c r="E1668" i="5"/>
  <c r="X1668" i="5" s="1"/>
  <c r="R1668" i="5"/>
  <c r="I1668" i="5"/>
  <c r="F1668" i="5"/>
  <c r="G1668" i="5"/>
  <c r="J1668" i="5"/>
  <c r="H1668" i="5"/>
  <c r="I1669" i="5"/>
  <c r="J1669" i="5"/>
  <c r="E1669" i="5"/>
  <c r="X1669" i="5" s="1"/>
  <c r="R1669" i="5"/>
  <c r="F1669" i="5"/>
  <c r="G1669" i="5"/>
  <c r="H1669" i="5"/>
  <c r="J1671" i="5"/>
  <c r="I1671" i="5"/>
  <c r="R1671" i="5"/>
  <c r="G1671" i="5"/>
  <c r="H1671" i="5"/>
  <c r="E1671" i="5"/>
  <c r="X1671" i="5" s="1"/>
  <c r="F1671" i="5"/>
  <c r="I1672" i="5"/>
  <c r="F1672" i="5"/>
  <c r="J1672" i="5"/>
  <c r="E1672" i="5"/>
  <c r="X1672" i="5" s="1"/>
  <c r="R1672" i="5"/>
  <c r="H1672" i="5"/>
  <c r="G1672" i="5"/>
  <c r="R1673" i="5"/>
  <c r="F1673" i="5"/>
  <c r="G1673" i="5"/>
  <c r="H1673" i="5"/>
  <c r="J1673" i="5"/>
  <c r="E1673" i="5"/>
  <c r="X1673" i="5" s="1"/>
  <c r="I1673" i="5"/>
  <c r="H1675" i="5"/>
  <c r="F1675" i="5"/>
  <c r="R1675" i="5"/>
  <c r="E1675" i="5"/>
  <c r="X1675" i="5" s="1"/>
  <c r="J1675" i="5"/>
  <c r="I1675" i="5"/>
  <c r="G1675" i="5"/>
  <c r="H1676" i="5"/>
  <c r="F1676" i="5"/>
  <c r="G1676" i="5"/>
  <c r="I1676" i="5"/>
  <c r="J1676" i="5"/>
  <c r="R1676" i="5"/>
  <c r="E1676" i="5"/>
  <c r="X1676" i="5" s="1"/>
  <c r="G1677" i="5"/>
  <c r="H1677" i="5"/>
  <c r="E1677" i="5"/>
  <c r="X1677" i="5" s="1"/>
  <c r="R1677" i="5"/>
  <c r="F1677" i="5"/>
  <c r="I1677" i="5"/>
  <c r="J1677" i="5"/>
  <c r="H1679" i="5"/>
  <c r="J1679" i="5"/>
  <c r="F1679" i="5"/>
  <c r="E1679" i="5"/>
  <c r="X1679" i="5" s="1"/>
  <c r="G1679" i="5"/>
  <c r="R1679" i="5"/>
  <c r="I1679" i="5"/>
  <c r="H1680" i="5"/>
  <c r="G1680" i="5"/>
  <c r="F1680" i="5"/>
  <c r="I1680" i="5"/>
  <c r="E1680" i="5"/>
  <c r="X1680" i="5" s="1"/>
  <c r="R1680" i="5"/>
  <c r="J1680" i="5"/>
  <c r="G1681" i="5"/>
  <c r="F1681" i="5"/>
  <c r="E1681" i="5"/>
  <c r="X1681" i="5" s="1"/>
  <c r="H1681" i="5"/>
  <c r="R1681" i="5"/>
  <c r="J1681" i="5"/>
  <c r="I1681" i="5"/>
  <c r="I1682" i="5"/>
  <c r="H1683" i="5"/>
  <c r="F1683" i="5"/>
  <c r="I1683" i="5"/>
  <c r="J1683" i="5"/>
  <c r="G1683" i="5"/>
  <c r="E1683" i="5"/>
  <c r="X1683" i="5" s="1"/>
  <c r="R1683" i="5"/>
  <c r="E1684" i="5"/>
  <c r="X1684" i="5" s="1"/>
  <c r="R1684" i="5"/>
  <c r="H1684" i="5"/>
  <c r="F1684" i="5"/>
  <c r="I1684" i="5"/>
  <c r="G1684" i="5"/>
  <c r="J1684" i="5"/>
  <c r="E1685" i="5"/>
  <c r="X1685" i="5" s="1"/>
  <c r="R1685" i="5"/>
  <c r="H1685" i="5"/>
  <c r="G1685" i="5"/>
  <c r="F1685" i="5"/>
  <c r="J1685" i="5"/>
  <c r="I1685" i="5"/>
  <c r="H1687" i="5"/>
  <c r="J1687" i="5"/>
  <c r="E1687" i="5"/>
  <c r="X1687" i="5" s="1"/>
  <c r="F1687" i="5"/>
  <c r="I1687" i="5"/>
  <c r="R1687" i="5"/>
  <c r="G1687" i="5"/>
  <c r="G1688" i="5"/>
  <c r="E1688" i="5"/>
  <c r="X1688" i="5" s="1"/>
  <c r="R1688" i="5"/>
  <c r="H1688" i="5"/>
  <c r="I1688" i="5"/>
  <c r="J1688" i="5"/>
  <c r="F1688" i="5"/>
  <c r="F1689" i="5"/>
  <c r="R1689" i="5"/>
  <c r="E1689" i="5"/>
  <c r="X1689" i="5" s="1"/>
  <c r="J1689" i="5"/>
  <c r="I1689" i="5"/>
  <c r="H1689" i="5"/>
  <c r="G1689" i="5"/>
  <c r="H1691" i="5"/>
  <c r="E1691" i="5"/>
  <c r="X1691" i="5" s="1"/>
  <c r="G1691" i="5"/>
  <c r="J1691" i="5"/>
  <c r="I1691" i="5"/>
  <c r="F1691" i="5"/>
  <c r="R1691" i="5"/>
  <c r="J1692" i="5"/>
  <c r="R1692" i="5"/>
  <c r="I1692" i="5"/>
  <c r="F1692" i="5"/>
  <c r="H1692" i="5"/>
  <c r="G1692" i="5"/>
  <c r="E1692" i="5"/>
  <c r="X1692" i="5" s="1"/>
  <c r="R1693" i="5"/>
  <c r="J1693" i="5"/>
  <c r="H1693" i="5"/>
  <c r="I1693" i="5"/>
  <c r="F1693" i="5"/>
  <c r="G1693" i="5"/>
  <c r="E1693" i="5"/>
  <c r="X1693" i="5" s="1"/>
  <c r="F1695" i="5"/>
  <c r="G1695" i="5"/>
  <c r="H1695" i="5"/>
  <c r="E1695" i="5"/>
  <c r="X1695" i="5" s="1"/>
  <c r="I1695" i="5"/>
  <c r="R1695" i="5"/>
  <c r="J1695" i="5"/>
  <c r="R1696" i="5"/>
  <c r="G1696" i="5"/>
  <c r="H1696" i="5"/>
  <c r="E1696" i="5"/>
  <c r="X1696" i="5" s="1"/>
  <c r="I1696" i="5"/>
  <c r="F1696" i="5"/>
  <c r="J1696" i="5"/>
  <c r="R1697" i="5"/>
  <c r="J1697" i="5"/>
  <c r="H1697" i="5"/>
  <c r="I1697" i="5"/>
  <c r="F1697" i="5"/>
  <c r="G1697" i="5"/>
  <c r="E1697" i="5"/>
  <c r="X1697" i="5" s="1"/>
  <c r="F1698" i="5"/>
  <c r="H1699" i="5"/>
  <c r="I1699" i="5"/>
  <c r="F1699" i="5"/>
  <c r="E1699" i="5"/>
  <c r="X1699" i="5" s="1"/>
  <c r="G1699" i="5"/>
  <c r="R1699" i="5"/>
  <c r="J1699" i="5"/>
  <c r="R1700" i="5"/>
  <c r="H1700" i="5"/>
  <c r="I1700" i="5"/>
  <c r="E1700" i="5"/>
  <c r="X1700" i="5" s="1"/>
  <c r="J1700" i="5"/>
  <c r="F1700" i="5"/>
  <c r="G1700" i="5"/>
  <c r="J1701" i="5"/>
  <c r="I1701" i="5"/>
  <c r="E1701" i="5"/>
  <c r="X1701" i="5" s="1"/>
  <c r="F1701" i="5"/>
  <c r="R1701" i="5"/>
  <c r="H1701" i="5"/>
  <c r="G1701" i="5"/>
  <c r="J1703" i="5"/>
  <c r="F1703" i="5"/>
  <c r="H1703" i="5"/>
  <c r="G1703" i="5"/>
  <c r="R1703" i="5"/>
  <c r="I1703" i="5"/>
  <c r="E1703" i="5"/>
  <c r="X1703" i="5" s="1"/>
  <c r="H1704" i="5"/>
  <c r="J1704" i="5"/>
  <c r="F1704" i="5"/>
  <c r="R1704" i="5"/>
  <c r="I1704" i="5"/>
  <c r="G1704" i="5"/>
  <c r="E1704" i="5"/>
  <c r="X1704" i="5" s="1"/>
  <c r="H1705" i="5"/>
  <c r="E1705" i="5"/>
  <c r="X1705" i="5" s="1"/>
  <c r="J1705" i="5"/>
  <c r="R1705" i="5"/>
  <c r="F1705" i="5"/>
  <c r="G1705" i="5"/>
  <c r="I1705" i="5"/>
  <c r="I1707" i="5"/>
  <c r="R1707" i="5"/>
  <c r="G1707" i="5"/>
  <c r="F1707" i="5"/>
  <c r="H1707" i="5"/>
  <c r="J1707" i="5"/>
  <c r="E1707" i="5"/>
  <c r="X1707" i="5" s="1"/>
  <c r="H1708" i="5"/>
  <c r="F1708" i="5"/>
  <c r="I1708" i="5"/>
  <c r="R1708" i="5"/>
  <c r="G1708" i="5"/>
  <c r="J1708" i="5"/>
  <c r="E1708" i="5"/>
  <c r="X1708" i="5" s="1"/>
  <c r="F1709" i="5"/>
  <c r="J1709" i="5"/>
  <c r="I1709" i="5"/>
  <c r="R1709" i="5"/>
  <c r="H1709" i="5"/>
  <c r="G1709" i="5"/>
  <c r="E1709" i="5"/>
  <c r="X1709" i="5" s="1"/>
  <c r="I1711" i="5"/>
  <c r="E1711" i="5"/>
  <c r="X1711" i="5" s="1"/>
  <c r="G1711" i="5"/>
  <c r="J1711" i="5"/>
  <c r="R1711" i="5"/>
  <c r="F1711" i="5"/>
  <c r="H1711" i="5"/>
  <c r="R1712" i="5"/>
  <c r="F1712" i="5"/>
  <c r="J1712" i="5"/>
  <c r="I1712" i="5"/>
  <c r="H1712" i="5"/>
  <c r="G1712" i="5"/>
  <c r="E1712" i="5"/>
  <c r="X1712" i="5" s="1"/>
  <c r="F1713" i="5"/>
  <c r="G1713" i="5"/>
  <c r="J1713" i="5"/>
  <c r="R1713" i="5"/>
  <c r="I1713" i="5"/>
  <c r="H1713" i="5"/>
  <c r="E1713" i="5"/>
  <c r="X1713" i="5" s="1"/>
  <c r="G1714" i="5"/>
  <c r="E1715" i="5"/>
  <c r="X1715" i="5" s="1"/>
  <c r="J1715" i="5"/>
  <c r="H1715" i="5"/>
  <c r="F1715" i="5"/>
  <c r="R1715" i="5"/>
  <c r="G1715" i="5"/>
  <c r="I1715" i="5"/>
  <c r="F1716" i="5"/>
  <c r="R1716" i="5"/>
  <c r="J1716" i="5"/>
  <c r="I1716" i="5"/>
  <c r="G1716" i="5"/>
  <c r="H1716" i="5"/>
  <c r="E1716" i="5"/>
  <c r="X1716" i="5" s="1"/>
  <c r="G1717" i="5"/>
  <c r="J1717" i="5"/>
  <c r="H1717" i="5"/>
  <c r="R1717" i="5"/>
  <c r="F1717" i="5"/>
  <c r="I1717" i="5"/>
  <c r="E1717" i="5"/>
  <c r="X1717" i="5" s="1"/>
  <c r="E1719" i="5"/>
  <c r="X1719" i="5" s="1"/>
  <c r="I1719" i="5"/>
  <c r="G1719" i="5"/>
  <c r="H1719" i="5"/>
  <c r="J1719" i="5"/>
  <c r="F1719" i="5"/>
  <c r="R1719" i="5"/>
  <c r="E1720" i="5"/>
  <c r="X1720" i="5" s="1"/>
  <c r="J1720" i="5"/>
  <c r="R1720" i="5"/>
  <c r="H1720" i="5"/>
  <c r="I1720" i="5"/>
  <c r="F1720" i="5"/>
  <c r="G1720" i="5"/>
  <c r="H1721" i="5"/>
  <c r="G1721" i="5"/>
  <c r="I1721" i="5"/>
  <c r="R1721" i="5"/>
  <c r="F1721" i="5"/>
  <c r="J1721" i="5"/>
  <c r="E1721" i="5"/>
  <c r="X1721" i="5" s="1"/>
  <c r="H1723" i="5"/>
  <c r="E1723" i="5"/>
  <c r="X1723" i="5" s="1"/>
  <c r="F1723" i="5"/>
  <c r="J1723" i="5"/>
  <c r="R1723" i="5"/>
  <c r="G1723" i="5"/>
  <c r="I1723" i="5"/>
  <c r="H1724" i="5"/>
  <c r="E1724" i="5"/>
  <c r="X1724" i="5" s="1"/>
  <c r="J1724" i="5"/>
  <c r="G1724" i="5"/>
  <c r="I1724" i="5"/>
  <c r="R1724" i="5"/>
  <c r="F1724" i="5"/>
  <c r="G1725" i="5"/>
  <c r="F1725" i="5"/>
  <c r="R1725" i="5"/>
  <c r="I1725" i="5"/>
  <c r="J1725" i="5"/>
  <c r="H1725" i="5"/>
  <c r="E1725" i="5"/>
  <c r="X1725" i="5" s="1"/>
  <c r="J1728" i="5"/>
  <c r="R1728" i="5"/>
  <c r="I1728" i="5"/>
  <c r="G1728" i="5"/>
  <c r="H1728" i="5"/>
  <c r="F1728" i="5"/>
  <c r="E1728" i="5"/>
  <c r="X1728" i="5" s="1"/>
  <c r="E1729" i="5"/>
  <c r="X1729" i="5" s="1"/>
  <c r="G1729" i="5"/>
  <c r="J1729" i="5"/>
  <c r="I1729" i="5"/>
  <c r="R1729" i="5"/>
  <c r="F1729" i="5"/>
  <c r="H1729" i="5"/>
  <c r="I1730" i="5"/>
  <c r="E1730" i="5"/>
  <c r="X1730" i="5" s="1"/>
  <c r="J1730" i="5"/>
  <c r="H1730" i="5"/>
  <c r="R1730" i="5"/>
  <c r="G1730" i="5"/>
  <c r="F1730" i="5"/>
  <c r="G1731" i="5"/>
  <c r="E1732" i="5"/>
  <c r="X1732" i="5" s="1"/>
  <c r="R1732" i="5"/>
  <c r="I1732" i="5"/>
  <c r="J1732" i="5"/>
  <c r="H1732" i="5"/>
  <c r="G1732" i="5"/>
  <c r="F1732" i="5"/>
  <c r="I1733" i="5"/>
  <c r="E1733" i="5"/>
  <c r="X1733" i="5" s="1"/>
  <c r="H1733" i="5"/>
  <c r="J1733" i="5"/>
  <c r="R1733" i="5"/>
  <c r="F1733" i="5"/>
  <c r="G1733" i="5"/>
  <c r="G1734" i="5"/>
  <c r="E1734" i="5"/>
  <c r="X1734" i="5" s="1"/>
  <c r="I1734" i="5"/>
  <c r="J1734" i="5"/>
  <c r="F1734" i="5"/>
  <c r="R1734" i="5"/>
  <c r="H1734" i="5"/>
  <c r="H1735" i="5"/>
  <c r="F1736" i="5"/>
  <c r="G1736" i="5"/>
  <c r="J1736" i="5"/>
  <c r="R1736" i="5"/>
  <c r="H1736" i="5"/>
  <c r="I1736" i="5"/>
  <c r="E1736" i="5"/>
  <c r="X1736" i="5" s="1"/>
  <c r="R1737" i="5"/>
  <c r="J1737" i="5"/>
  <c r="H1737" i="5"/>
  <c r="G1737" i="5"/>
  <c r="F1737" i="5"/>
  <c r="I1737" i="5"/>
  <c r="E1737" i="5"/>
  <c r="X1737" i="5" s="1"/>
  <c r="R1738" i="5"/>
  <c r="E1738" i="5"/>
  <c r="X1738" i="5" s="1"/>
  <c r="G1738" i="5"/>
  <c r="J1738" i="5"/>
  <c r="F1738" i="5"/>
  <c r="H1738" i="5"/>
  <c r="I1738" i="5"/>
  <c r="R1739" i="5"/>
  <c r="H1740" i="5"/>
  <c r="G1740" i="5"/>
  <c r="I1740" i="5"/>
  <c r="F1740" i="5"/>
  <c r="R1740" i="5"/>
  <c r="J1740" i="5"/>
  <c r="E1740" i="5"/>
  <c r="X1740" i="5" s="1"/>
  <c r="I1741" i="5"/>
  <c r="G1741" i="5"/>
  <c r="R1741" i="5"/>
  <c r="F1741" i="5"/>
  <c r="J1741" i="5"/>
  <c r="H1741" i="5"/>
  <c r="E1741" i="5"/>
  <c r="X1741" i="5" s="1"/>
  <c r="H1742" i="5"/>
  <c r="G1742" i="5"/>
  <c r="J1742" i="5"/>
  <c r="R1742" i="5"/>
  <c r="I1742" i="5"/>
  <c r="F1742" i="5"/>
  <c r="E1742" i="5"/>
  <c r="X1742" i="5" s="1"/>
  <c r="H1744" i="5"/>
  <c r="E1744" i="5"/>
  <c r="X1744" i="5" s="1"/>
  <c r="I1744" i="5"/>
  <c r="G1744" i="5"/>
  <c r="J1744" i="5"/>
  <c r="R1744" i="5"/>
  <c r="F1744" i="5"/>
  <c r="G1745" i="5"/>
  <c r="R1745" i="5"/>
  <c r="I1745" i="5"/>
  <c r="F1745" i="5"/>
  <c r="J1745" i="5"/>
  <c r="H1745" i="5"/>
  <c r="E1745" i="5"/>
  <c r="X1745" i="5" s="1"/>
  <c r="J1746" i="5"/>
  <c r="G1746" i="5"/>
  <c r="F1746" i="5"/>
  <c r="I1746" i="5"/>
  <c r="R1746" i="5"/>
  <c r="H1746" i="5"/>
  <c r="E1746" i="5"/>
  <c r="X1746" i="5" s="1"/>
  <c r="H1747" i="5"/>
  <c r="E1748" i="5"/>
  <c r="X1748" i="5" s="1"/>
  <c r="J1748" i="5"/>
  <c r="H1748" i="5"/>
  <c r="R1748" i="5"/>
  <c r="F1748" i="5"/>
  <c r="G1748" i="5"/>
  <c r="I1748" i="5"/>
  <c r="I1749" i="5"/>
  <c r="E1749" i="5"/>
  <c r="X1749" i="5" s="1"/>
  <c r="G1749" i="5"/>
  <c r="J1749" i="5"/>
  <c r="R1749" i="5"/>
  <c r="H1749" i="5"/>
  <c r="F1749" i="5"/>
  <c r="H1750" i="5"/>
  <c r="F1750" i="5"/>
  <c r="R1750" i="5"/>
  <c r="I1750" i="5"/>
  <c r="J1750" i="5"/>
  <c r="G1750" i="5"/>
  <c r="E1750" i="5"/>
  <c r="X1750" i="5" s="1"/>
  <c r="J1751" i="5"/>
  <c r="I1752" i="5"/>
  <c r="E1752" i="5"/>
  <c r="X1752" i="5" s="1"/>
  <c r="J1752" i="5"/>
  <c r="H1752" i="5"/>
  <c r="G1752" i="5"/>
  <c r="F1752" i="5"/>
  <c r="R1752" i="5"/>
  <c r="J1753" i="5"/>
  <c r="I1753" i="5"/>
  <c r="F1753" i="5"/>
  <c r="R1753" i="5"/>
  <c r="H1753" i="5"/>
  <c r="G1753" i="5"/>
  <c r="E1753" i="5"/>
  <c r="X1753" i="5" s="1"/>
  <c r="R1754" i="5"/>
  <c r="G1754" i="5"/>
  <c r="I1754" i="5"/>
  <c r="F1754" i="5"/>
  <c r="H1754" i="5"/>
  <c r="J1754" i="5"/>
  <c r="E1754" i="5"/>
  <c r="X1754" i="5" s="1"/>
  <c r="H1755" i="5"/>
  <c r="E1756" i="5"/>
  <c r="X1756" i="5" s="1"/>
  <c r="J1756" i="5"/>
  <c r="F1756" i="5"/>
  <c r="R1756" i="5"/>
  <c r="I1756" i="5"/>
  <c r="G1756" i="5"/>
  <c r="H1756" i="5"/>
  <c r="I1757" i="5"/>
  <c r="J1757" i="5"/>
  <c r="H1757" i="5"/>
  <c r="G1757" i="5"/>
  <c r="R1757" i="5"/>
  <c r="F1757" i="5"/>
  <c r="E1757" i="5"/>
  <c r="X1757" i="5" s="1"/>
  <c r="H1758" i="5"/>
  <c r="J1758" i="5"/>
  <c r="R1758" i="5"/>
  <c r="E1758" i="5"/>
  <c r="X1758" i="5" s="1"/>
  <c r="F1758" i="5"/>
  <c r="G1758" i="5"/>
  <c r="I1758" i="5"/>
  <c r="G1760" i="5"/>
  <c r="I1760" i="5"/>
  <c r="R1760" i="5"/>
  <c r="H1760" i="5"/>
  <c r="F1760" i="5"/>
  <c r="J1760" i="5"/>
  <c r="E1760" i="5"/>
  <c r="X1760" i="5" s="1"/>
  <c r="J1761" i="5"/>
  <c r="R1761" i="5"/>
  <c r="F1761" i="5"/>
  <c r="I1761" i="5"/>
  <c r="G1761" i="5"/>
  <c r="H1761" i="5"/>
  <c r="E1761" i="5"/>
  <c r="X1761" i="5" s="1"/>
  <c r="E1762" i="5"/>
  <c r="X1762" i="5" s="1"/>
  <c r="F1762" i="5"/>
  <c r="R1762" i="5"/>
  <c r="H1762" i="5"/>
  <c r="J1762" i="5"/>
  <c r="G1762" i="5"/>
  <c r="I1762" i="5"/>
  <c r="J1763" i="5"/>
  <c r="F1764" i="5"/>
  <c r="J1764" i="5"/>
  <c r="G1764" i="5"/>
  <c r="H1764" i="5"/>
  <c r="I1764" i="5"/>
  <c r="R1764" i="5"/>
  <c r="E1764" i="5"/>
  <c r="X1764" i="5" s="1"/>
  <c r="R1765" i="5"/>
  <c r="J1765" i="5"/>
  <c r="I1765" i="5"/>
  <c r="F1765" i="5"/>
  <c r="G1765" i="5"/>
  <c r="E1765" i="5"/>
  <c r="X1765" i="5" s="1"/>
  <c r="H1765" i="5"/>
  <c r="J1766" i="5"/>
  <c r="E1766" i="5"/>
  <c r="X1766" i="5" s="1"/>
  <c r="H1766" i="5"/>
  <c r="G1766" i="5"/>
  <c r="F1766" i="5"/>
  <c r="R1766" i="5"/>
  <c r="I1766" i="5"/>
  <c r="R1767" i="5"/>
  <c r="F1768" i="5"/>
  <c r="H1768" i="5"/>
  <c r="R1768" i="5"/>
  <c r="J1768" i="5"/>
  <c r="I1768" i="5"/>
  <c r="G1768" i="5"/>
  <c r="E1768" i="5"/>
  <c r="X1768" i="5" s="1"/>
  <c r="H1769" i="5"/>
  <c r="E1769" i="5"/>
  <c r="X1769" i="5" s="1"/>
  <c r="G1769" i="5"/>
  <c r="I1769" i="5"/>
  <c r="J1769" i="5"/>
  <c r="R1769" i="5"/>
  <c r="F1769" i="5"/>
  <c r="F1770" i="5"/>
  <c r="E1770" i="5"/>
  <c r="X1770" i="5" s="1"/>
  <c r="J1770" i="5"/>
  <c r="I1770" i="5"/>
  <c r="H1770" i="5"/>
  <c r="R1770" i="5"/>
  <c r="G1770" i="5"/>
  <c r="I1771" i="5"/>
  <c r="R1772" i="5"/>
  <c r="H1772" i="5"/>
  <c r="F1772" i="5"/>
  <c r="G1772" i="5"/>
  <c r="I1772" i="5"/>
  <c r="J1772" i="5"/>
  <c r="E1772" i="5"/>
  <c r="X1772" i="5" s="1"/>
  <c r="I1773" i="5"/>
  <c r="E1773" i="5"/>
  <c r="X1773" i="5" s="1"/>
  <c r="J1773" i="5"/>
  <c r="R1773" i="5"/>
  <c r="F1773" i="5"/>
  <c r="H1773" i="5"/>
  <c r="G1773" i="5"/>
  <c r="F1774" i="5"/>
  <c r="E1774" i="5"/>
  <c r="X1774" i="5" s="1"/>
  <c r="R1774" i="5"/>
  <c r="H1774" i="5"/>
  <c r="J1774" i="5"/>
  <c r="I1774" i="5"/>
  <c r="G1774" i="5"/>
  <c r="R1775" i="5"/>
  <c r="R1776" i="5"/>
  <c r="J1776" i="5"/>
  <c r="H1776" i="5"/>
  <c r="F1776" i="5"/>
  <c r="I1776" i="5"/>
  <c r="G1776" i="5"/>
  <c r="E1776" i="5"/>
  <c r="X1776" i="5" s="1"/>
  <c r="F1777" i="5"/>
  <c r="E1777" i="5"/>
  <c r="X1777" i="5" s="1"/>
  <c r="R1777" i="5"/>
  <c r="I1777" i="5"/>
  <c r="J1777" i="5"/>
  <c r="G1777" i="5"/>
  <c r="H1777" i="5"/>
  <c r="J1778" i="5"/>
  <c r="E1778" i="5"/>
  <c r="X1778" i="5" s="1"/>
  <c r="F1778" i="5"/>
  <c r="H1778" i="5"/>
  <c r="I1778" i="5"/>
  <c r="R1778" i="5"/>
  <c r="G1778" i="5"/>
  <c r="F1779" i="5"/>
  <c r="F1780" i="5"/>
  <c r="H1780" i="5"/>
  <c r="G1780" i="5"/>
  <c r="J1780" i="5"/>
  <c r="R1780" i="5"/>
  <c r="I1780" i="5"/>
  <c r="E1780" i="5"/>
  <c r="X1780" i="5" s="1"/>
  <c r="I1781" i="5"/>
  <c r="R1781" i="5"/>
  <c r="G1781" i="5"/>
  <c r="H1781" i="5"/>
  <c r="J1781" i="5"/>
  <c r="F1781" i="5"/>
  <c r="E1781" i="5"/>
  <c r="X1781" i="5" s="1"/>
  <c r="H1782" i="5"/>
  <c r="G1782" i="5"/>
  <c r="I1782" i="5"/>
  <c r="J1782" i="5"/>
  <c r="E1782" i="5"/>
  <c r="X1782" i="5" s="1"/>
  <c r="R1782" i="5"/>
  <c r="F1782" i="5"/>
  <c r="E1783" i="5"/>
  <c r="X1783" i="5" s="1"/>
  <c r="R1784" i="5"/>
  <c r="I1784" i="5"/>
  <c r="G1784" i="5"/>
  <c r="F1784" i="5"/>
  <c r="H1784" i="5"/>
  <c r="J1784" i="5"/>
  <c r="E1784" i="5"/>
  <c r="X1784" i="5" s="1"/>
  <c r="E1785" i="5"/>
  <c r="X1785" i="5" s="1"/>
  <c r="F1785" i="5"/>
  <c r="R1785" i="5"/>
  <c r="H1785" i="5"/>
  <c r="G1785" i="5"/>
  <c r="J1785" i="5"/>
  <c r="I1785" i="5"/>
  <c r="J1786" i="5"/>
  <c r="G1786" i="5"/>
  <c r="R1786" i="5"/>
  <c r="F1786" i="5"/>
  <c r="H1786" i="5"/>
  <c r="I1786" i="5"/>
  <c r="E1786" i="5"/>
  <c r="X1786" i="5" s="1"/>
  <c r="E1787" i="5"/>
  <c r="X1787" i="5" s="1"/>
  <c r="R1788" i="5"/>
  <c r="I1788" i="5"/>
  <c r="G1788" i="5"/>
  <c r="F1788" i="5"/>
  <c r="J1788" i="5"/>
  <c r="H1788" i="5"/>
  <c r="E1788" i="5"/>
  <c r="X1788" i="5" s="1"/>
  <c r="R1789" i="5"/>
  <c r="I1789" i="5"/>
  <c r="F1789" i="5"/>
  <c r="J1789" i="5"/>
  <c r="G1789" i="5"/>
  <c r="H1789" i="5"/>
  <c r="E1789" i="5"/>
  <c r="X1789" i="5" s="1"/>
  <c r="R1790" i="5"/>
  <c r="J1790" i="5"/>
  <c r="H1790" i="5"/>
  <c r="F1790" i="5"/>
  <c r="I1790" i="5"/>
  <c r="G1790" i="5"/>
  <c r="E1790" i="5"/>
  <c r="X1790" i="5" s="1"/>
  <c r="H1791" i="5"/>
  <c r="J1792" i="5"/>
  <c r="G1792" i="5"/>
  <c r="R1792" i="5"/>
  <c r="I1792" i="5"/>
  <c r="H1792" i="5"/>
  <c r="F1792" i="5"/>
  <c r="E1792" i="5"/>
  <c r="X1792" i="5" s="1"/>
  <c r="F1793" i="5"/>
  <c r="H1793" i="5"/>
  <c r="R1793" i="5"/>
  <c r="G1793" i="5"/>
  <c r="J1793" i="5"/>
  <c r="E1793" i="5"/>
  <c r="X1793" i="5" s="1"/>
  <c r="I1793" i="5"/>
  <c r="G1794" i="5"/>
  <c r="J1794" i="5"/>
  <c r="H1794" i="5"/>
  <c r="R1794" i="5"/>
  <c r="F1794" i="5"/>
  <c r="E1794" i="5"/>
  <c r="X1794" i="5" s="1"/>
  <c r="I1794" i="5"/>
  <c r="E1795" i="5"/>
  <c r="X1795" i="5" s="1"/>
  <c r="F1796" i="5"/>
  <c r="I1796" i="5"/>
  <c r="H1796" i="5"/>
  <c r="R1796" i="5"/>
  <c r="J1796" i="5"/>
  <c r="G1796" i="5"/>
  <c r="E1796" i="5"/>
  <c r="X1796" i="5" s="1"/>
  <c r="I1797" i="5"/>
  <c r="J1797" i="5"/>
  <c r="H1797" i="5"/>
  <c r="F1797" i="5"/>
  <c r="R1797" i="5"/>
  <c r="E1797" i="5"/>
  <c r="X1797" i="5" s="1"/>
  <c r="G1797" i="5"/>
  <c r="J1798" i="5"/>
  <c r="R1798" i="5"/>
  <c r="H1798" i="5"/>
  <c r="F1798" i="5"/>
  <c r="G1798" i="5"/>
  <c r="E1798" i="5"/>
  <c r="X1798" i="5" s="1"/>
  <c r="I1798" i="5"/>
  <c r="H1800" i="5"/>
  <c r="G1801" i="5"/>
  <c r="F1801" i="5"/>
  <c r="R1801" i="5"/>
  <c r="I1801" i="5"/>
  <c r="J1801" i="5"/>
  <c r="E1801" i="5"/>
  <c r="X1801" i="5" s="1"/>
  <c r="H1801" i="5"/>
  <c r="I1802" i="5"/>
  <c r="R1802" i="5"/>
  <c r="G1802" i="5"/>
  <c r="F1802" i="5"/>
  <c r="H1802" i="5"/>
  <c r="J1802" i="5"/>
  <c r="E1802" i="5"/>
  <c r="X1802" i="5" s="1"/>
  <c r="F1803" i="5"/>
  <c r="H1803" i="5"/>
  <c r="J1803" i="5"/>
  <c r="G1803" i="5"/>
  <c r="R1803" i="5"/>
  <c r="I1803" i="5"/>
  <c r="E1803" i="5"/>
  <c r="X1803" i="5" s="1"/>
  <c r="R1804" i="5"/>
  <c r="G1805" i="5"/>
  <c r="H1805" i="5"/>
  <c r="J1805" i="5"/>
  <c r="R1805" i="5"/>
  <c r="F1805" i="5"/>
  <c r="E1805" i="5"/>
  <c r="X1805" i="5" s="1"/>
  <c r="I1805" i="5"/>
  <c r="R1806" i="5"/>
  <c r="H1806" i="5"/>
  <c r="I1806" i="5"/>
  <c r="J1806" i="5"/>
  <c r="F1806" i="5"/>
  <c r="G1806" i="5"/>
  <c r="E1806" i="5"/>
  <c r="X1806" i="5" s="1"/>
  <c r="J1807" i="5"/>
  <c r="I1807" i="5"/>
  <c r="F1807" i="5"/>
  <c r="H1807" i="5"/>
  <c r="G1807" i="5"/>
  <c r="E1807" i="5"/>
  <c r="X1807" i="5" s="1"/>
  <c r="R1807" i="5"/>
  <c r="R1808" i="5"/>
  <c r="J1809" i="5"/>
  <c r="R1809" i="5"/>
  <c r="F1809" i="5"/>
  <c r="H1809" i="5"/>
  <c r="I1809" i="5"/>
  <c r="E1809" i="5"/>
  <c r="X1809" i="5" s="1"/>
  <c r="G1809" i="5"/>
  <c r="R1810" i="5"/>
  <c r="I1810" i="5"/>
  <c r="F1810" i="5"/>
  <c r="J1810" i="5"/>
  <c r="G1810" i="5"/>
  <c r="E1810" i="5"/>
  <c r="X1810" i="5" s="1"/>
  <c r="H1810" i="5"/>
  <c r="I1811" i="5"/>
  <c r="J1811" i="5"/>
  <c r="G1811" i="5"/>
  <c r="R1811" i="5"/>
  <c r="F1811" i="5"/>
  <c r="H1811" i="5"/>
  <c r="E1811" i="5"/>
  <c r="X1811" i="5" s="1"/>
  <c r="E1812" i="5"/>
  <c r="X1812" i="5" s="1"/>
  <c r="H1813" i="5"/>
  <c r="J1813" i="5"/>
  <c r="F1813" i="5"/>
  <c r="I1813" i="5"/>
  <c r="G1813" i="5"/>
  <c r="R1813" i="5"/>
  <c r="E1813" i="5"/>
  <c r="X1813" i="5" s="1"/>
  <c r="F1814" i="5"/>
  <c r="I1814" i="5"/>
  <c r="G1814" i="5"/>
  <c r="J1814" i="5"/>
  <c r="R1814" i="5"/>
  <c r="H1814" i="5"/>
  <c r="E1814" i="5"/>
  <c r="X1814" i="5" s="1"/>
  <c r="G1815" i="5"/>
  <c r="J1815" i="5"/>
  <c r="H1815" i="5"/>
  <c r="F1815" i="5"/>
  <c r="I1815" i="5"/>
  <c r="E1815" i="5"/>
  <c r="X1815" i="5" s="1"/>
  <c r="R1815" i="5"/>
  <c r="J1816" i="5"/>
  <c r="G1817" i="5"/>
  <c r="R1817" i="5"/>
  <c r="I1817" i="5"/>
  <c r="J1817" i="5"/>
  <c r="H1817" i="5"/>
  <c r="E1817" i="5"/>
  <c r="X1817" i="5" s="1"/>
  <c r="F1817" i="5"/>
  <c r="R1818" i="5"/>
  <c r="J1818" i="5"/>
  <c r="H1818" i="5"/>
  <c r="F1818" i="5"/>
  <c r="I1818" i="5"/>
  <c r="G1818" i="5"/>
  <c r="E1818" i="5"/>
  <c r="X1818" i="5" s="1"/>
  <c r="F1819" i="5"/>
  <c r="J1819" i="5"/>
  <c r="G1819" i="5"/>
  <c r="R1819" i="5"/>
  <c r="H1819" i="5"/>
  <c r="I1819" i="5"/>
  <c r="E1819" i="5"/>
  <c r="X1819" i="5" s="1"/>
  <c r="E1820" i="5"/>
  <c r="X1820" i="5" s="1"/>
  <c r="H1821" i="5"/>
  <c r="G1821" i="5"/>
  <c r="R1821" i="5"/>
  <c r="J1821" i="5"/>
  <c r="I1821" i="5"/>
  <c r="E1821" i="5"/>
  <c r="X1821" i="5" s="1"/>
  <c r="F1821" i="5"/>
  <c r="J1822" i="5"/>
  <c r="R1822" i="5"/>
  <c r="F1822" i="5"/>
  <c r="I1822" i="5"/>
  <c r="G1822" i="5"/>
  <c r="E1822" i="5"/>
  <c r="X1822" i="5" s="1"/>
  <c r="H1822" i="5"/>
  <c r="H1823" i="5"/>
  <c r="J1823" i="5"/>
  <c r="F1823" i="5"/>
  <c r="R1823" i="5"/>
  <c r="I1823" i="5"/>
  <c r="E1823" i="5"/>
  <c r="X1823" i="5" s="1"/>
  <c r="G1823" i="5"/>
  <c r="F1824" i="5"/>
  <c r="I1825" i="5"/>
  <c r="G1825" i="5"/>
  <c r="J1825" i="5"/>
  <c r="H1825" i="5"/>
  <c r="R1825" i="5"/>
  <c r="E1825" i="5"/>
  <c r="X1825" i="5" s="1"/>
  <c r="F1825" i="5"/>
  <c r="F1826" i="5"/>
  <c r="H1826" i="5"/>
  <c r="R1826" i="5"/>
  <c r="G1826" i="5"/>
  <c r="I1826" i="5"/>
  <c r="J1826" i="5"/>
  <c r="E1826" i="5"/>
  <c r="X1826" i="5" s="1"/>
  <c r="J1827" i="5"/>
  <c r="R1827" i="5"/>
  <c r="I1827" i="5"/>
  <c r="G1827" i="5"/>
  <c r="F1827" i="5"/>
  <c r="H1827" i="5"/>
  <c r="E1827" i="5"/>
  <c r="X1827" i="5" s="1"/>
  <c r="E1828" i="5"/>
  <c r="X1828" i="5" s="1"/>
  <c r="I1829" i="5"/>
  <c r="R1829" i="5"/>
  <c r="J1829" i="5"/>
  <c r="H1829" i="5"/>
  <c r="G1829" i="5"/>
  <c r="E1829" i="5"/>
  <c r="X1829" i="5" s="1"/>
  <c r="F1829" i="5"/>
  <c r="F1830" i="5"/>
  <c r="I1830" i="5"/>
  <c r="R1830" i="5"/>
  <c r="J1830" i="5"/>
  <c r="G1830" i="5"/>
  <c r="H1830" i="5"/>
  <c r="E1830" i="5"/>
  <c r="X1830" i="5" s="1"/>
  <c r="G1831" i="5"/>
  <c r="J1831" i="5"/>
  <c r="R1831" i="5"/>
  <c r="H1831" i="5"/>
  <c r="F1831" i="5"/>
  <c r="I1831" i="5"/>
  <c r="E1831" i="5"/>
  <c r="X1831" i="5" s="1"/>
  <c r="I1832" i="5"/>
  <c r="I1833" i="5"/>
  <c r="J1833" i="5"/>
  <c r="G1833" i="5"/>
  <c r="H1833" i="5"/>
  <c r="R1833" i="5"/>
  <c r="E1833" i="5"/>
  <c r="X1833" i="5" s="1"/>
  <c r="F1833" i="5"/>
  <c r="H1834" i="5"/>
  <c r="F1834" i="5"/>
  <c r="I1834" i="5"/>
  <c r="J1834" i="5"/>
  <c r="R1834" i="5"/>
  <c r="G1834" i="5"/>
  <c r="E1834" i="5"/>
  <c r="X1834" i="5" s="1"/>
  <c r="G1835" i="5"/>
  <c r="I1835" i="5"/>
  <c r="F1835" i="5"/>
  <c r="H1835" i="5"/>
  <c r="J1835" i="5"/>
  <c r="E1835" i="5"/>
  <c r="X1835" i="5" s="1"/>
  <c r="R1835" i="5"/>
  <c r="E1836" i="5"/>
  <c r="X1836" i="5" s="1"/>
  <c r="G1837" i="5"/>
  <c r="I1837" i="5"/>
  <c r="F1837" i="5"/>
  <c r="H1837" i="5"/>
  <c r="J1837" i="5"/>
  <c r="E1837" i="5"/>
  <c r="X1837" i="5" s="1"/>
  <c r="R1837" i="5"/>
  <c r="I1838" i="5"/>
  <c r="H1838" i="5"/>
  <c r="R1838" i="5"/>
  <c r="F1838" i="5"/>
  <c r="J1838" i="5"/>
  <c r="E1838" i="5"/>
  <c r="X1838" i="5" s="1"/>
  <c r="G1838" i="5"/>
  <c r="R1839" i="5"/>
  <c r="H1839" i="5"/>
  <c r="F1839" i="5"/>
  <c r="J1839" i="5"/>
  <c r="G1839" i="5"/>
  <c r="E1839" i="5"/>
  <c r="X1839" i="5" s="1"/>
  <c r="I1839" i="5"/>
  <c r="F1840" i="5"/>
  <c r="I1841" i="5"/>
  <c r="H1841" i="5"/>
  <c r="G1841" i="5"/>
  <c r="R1841" i="5"/>
  <c r="F1841" i="5"/>
  <c r="J1841" i="5"/>
  <c r="E1841" i="5"/>
  <c r="X1841" i="5" s="1"/>
  <c r="R1842" i="5"/>
  <c r="G1842" i="5"/>
  <c r="H1842" i="5"/>
  <c r="F1842" i="5"/>
  <c r="I1842" i="5"/>
  <c r="J1842" i="5"/>
  <c r="E1842" i="5"/>
  <c r="X1842" i="5" s="1"/>
  <c r="R1843" i="5"/>
  <c r="H1843" i="5"/>
  <c r="G1843" i="5"/>
  <c r="J1843" i="5"/>
  <c r="I1843" i="5"/>
  <c r="E1843" i="5"/>
  <c r="X1843" i="5" s="1"/>
  <c r="F1843" i="5"/>
  <c r="E1844" i="5"/>
  <c r="X1844" i="5" s="1"/>
  <c r="H1845" i="5"/>
  <c r="J1845" i="5"/>
  <c r="F1845" i="5"/>
  <c r="G1845" i="5"/>
  <c r="R1845" i="5"/>
  <c r="E1845" i="5"/>
  <c r="X1845" i="5" s="1"/>
  <c r="I1845" i="5"/>
  <c r="I1846" i="5"/>
  <c r="J1846" i="5"/>
  <c r="H1846" i="5"/>
  <c r="F1846" i="5"/>
  <c r="G1846" i="5"/>
  <c r="E1846" i="5"/>
  <c r="X1846" i="5" s="1"/>
  <c r="R1846" i="5"/>
  <c r="I1847" i="5"/>
  <c r="H1847" i="5"/>
  <c r="R1847" i="5"/>
  <c r="G1847" i="5"/>
  <c r="J1847" i="5"/>
  <c r="E1847" i="5"/>
  <c r="X1847" i="5" s="1"/>
  <c r="F1847" i="5"/>
  <c r="H1848" i="5"/>
  <c r="J1849" i="5"/>
  <c r="H1849" i="5"/>
  <c r="F1849" i="5"/>
  <c r="R1849" i="5"/>
  <c r="G1849" i="5"/>
  <c r="I1849" i="5"/>
  <c r="E1849" i="5"/>
  <c r="X1849" i="5" s="1"/>
  <c r="R1850" i="5"/>
  <c r="G1850" i="5"/>
  <c r="J1850" i="5"/>
  <c r="F1850" i="5"/>
  <c r="I1850" i="5"/>
  <c r="E1850" i="5"/>
  <c r="X1850" i="5" s="1"/>
  <c r="H1850" i="5"/>
  <c r="R1851" i="5"/>
  <c r="F1851" i="5"/>
  <c r="J1851" i="5"/>
  <c r="H1851" i="5"/>
  <c r="I1851" i="5"/>
  <c r="E1851" i="5"/>
  <c r="X1851" i="5" s="1"/>
  <c r="G1851" i="5"/>
  <c r="E1852" i="5"/>
  <c r="X1852" i="5" s="1"/>
  <c r="J1853" i="5"/>
  <c r="H1853" i="5"/>
  <c r="F1853" i="5"/>
  <c r="R1853" i="5"/>
  <c r="G1853" i="5"/>
  <c r="E1853" i="5"/>
  <c r="X1853" i="5" s="1"/>
  <c r="I1853" i="5"/>
  <c r="H1854" i="5"/>
  <c r="J1854" i="5"/>
  <c r="G1854" i="5"/>
  <c r="I1854" i="5"/>
  <c r="R1854" i="5"/>
  <c r="E1854" i="5"/>
  <c r="X1854" i="5" s="1"/>
  <c r="F1854" i="5"/>
  <c r="J1855" i="5"/>
  <c r="G1855" i="5"/>
  <c r="I1855" i="5"/>
  <c r="H1855" i="5"/>
  <c r="R1855" i="5"/>
  <c r="E1855" i="5"/>
  <c r="X1855" i="5" s="1"/>
  <c r="F1855" i="5"/>
  <c r="R1856" i="5"/>
  <c r="R1857" i="5"/>
  <c r="I1857" i="5"/>
  <c r="G1857" i="5"/>
  <c r="J1857" i="5"/>
  <c r="F1857" i="5"/>
  <c r="H1857" i="5"/>
  <c r="E1857" i="5"/>
  <c r="X1857" i="5" s="1"/>
  <c r="F1858" i="5"/>
  <c r="I1858" i="5"/>
  <c r="G1858" i="5"/>
  <c r="H1858" i="5"/>
  <c r="R1858" i="5"/>
  <c r="E1858" i="5"/>
  <c r="X1858" i="5" s="1"/>
  <c r="J1858" i="5"/>
  <c r="R1859" i="5"/>
  <c r="H1859" i="5"/>
  <c r="G1859" i="5"/>
  <c r="F1859" i="5"/>
  <c r="J1859" i="5"/>
  <c r="E1859" i="5"/>
  <c r="X1859" i="5" s="1"/>
  <c r="I1859" i="5"/>
  <c r="I1860" i="5"/>
  <c r="F1861" i="5"/>
  <c r="J1861" i="5"/>
  <c r="I1861" i="5"/>
  <c r="H1861" i="5"/>
  <c r="R1861" i="5"/>
  <c r="E1861" i="5"/>
  <c r="X1861" i="5" s="1"/>
  <c r="G1861" i="5"/>
  <c r="H1862" i="5"/>
  <c r="I1862" i="5"/>
  <c r="R1862" i="5"/>
  <c r="J1862" i="5"/>
  <c r="F1862" i="5"/>
  <c r="E1862" i="5"/>
  <c r="X1862" i="5" s="1"/>
  <c r="G1862" i="5"/>
  <c r="G1864" i="5"/>
  <c r="I1864" i="5"/>
  <c r="H1864" i="5"/>
  <c r="R1864" i="5"/>
  <c r="J1864" i="5"/>
  <c r="E1864" i="5"/>
  <c r="X1864" i="5" s="1"/>
  <c r="F1864" i="5"/>
  <c r="G1865" i="5"/>
  <c r="J1866" i="5"/>
  <c r="R1866" i="5"/>
  <c r="F1866" i="5"/>
  <c r="H1866" i="5"/>
  <c r="I1866" i="5"/>
  <c r="E1866" i="5"/>
  <c r="X1866" i="5" s="1"/>
  <c r="G1866" i="5"/>
  <c r="F1867" i="5"/>
  <c r="H1867" i="5"/>
  <c r="J1867" i="5"/>
  <c r="R1867" i="5"/>
  <c r="G1867" i="5"/>
  <c r="E1867" i="5"/>
  <c r="X1867" i="5" s="1"/>
  <c r="I1867" i="5"/>
  <c r="G1868" i="5"/>
  <c r="H1868" i="5"/>
  <c r="F1868" i="5"/>
  <c r="R1868" i="5"/>
  <c r="I1868" i="5"/>
  <c r="E1868" i="5"/>
  <c r="X1868" i="5" s="1"/>
  <c r="J1868" i="5"/>
  <c r="E1869" i="5"/>
  <c r="X1869" i="5" s="1"/>
  <c r="J51" i="5"/>
  <c r="I51" i="5"/>
  <c r="H51" i="5"/>
  <c r="R51" i="5"/>
  <c r="F51" i="5"/>
  <c r="E51" i="5"/>
  <c r="X51" i="5" s="1"/>
  <c r="I59" i="5"/>
  <c r="H59" i="5"/>
  <c r="R59" i="5"/>
  <c r="F59" i="5"/>
  <c r="J59" i="5"/>
  <c r="E59" i="5"/>
  <c r="X59" i="5" s="1"/>
  <c r="F67" i="5"/>
  <c r="I67" i="5"/>
  <c r="H67" i="5"/>
  <c r="R67" i="5"/>
  <c r="J67" i="5"/>
  <c r="E67" i="5"/>
  <c r="X67" i="5" s="1"/>
  <c r="J130" i="5"/>
  <c r="I130" i="5"/>
  <c r="H130" i="5"/>
  <c r="F130" i="5"/>
  <c r="R130" i="5"/>
  <c r="E130" i="5"/>
  <c r="X130" i="5" s="1"/>
  <c r="J146" i="5"/>
  <c r="I146" i="5"/>
  <c r="F146" i="5"/>
  <c r="R146" i="5"/>
  <c r="H146" i="5"/>
  <c r="E146" i="5"/>
  <c r="X146" i="5" s="1"/>
  <c r="J162" i="5"/>
  <c r="I162" i="5"/>
  <c r="H162" i="5"/>
  <c r="R162" i="5"/>
  <c r="F162" i="5"/>
  <c r="E162" i="5"/>
  <c r="X162" i="5" s="1"/>
  <c r="J170" i="5"/>
  <c r="H170" i="5"/>
  <c r="R170" i="5"/>
  <c r="I170" i="5"/>
  <c r="F170" i="5"/>
  <c r="E170" i="5"/>
  <c r="X170" i="5" s="1"/>
  <c r="R194" i="5"/>
  <c r="J207" i="5"/>
  <c r="F207" i="5"/>
  <c r="I207" i="5"/>
  <c r="H207" i="5"/>
  <c r="R207" i="5"/>
  <c r="E207" i="5"/>
  <c r="X207" i="5" s="1"/>
  <c r="J215" i="5"/>
  <c r="I215" i="5"/>
  <c r="R215" i="5"/>
  <c r="H215" i="5"/>
  <c r="F215" i="5"/>
  <c r="E215" i="5"/>
  <c r="X215" i="5" s="1"/>
  <c r="J226" i="5"/>
  <c r="F226" i="5"/>
  <c r="H226" i="5"/>
  <c r="I226" i="5"/>
  <c r="R226" i="5"/>
  <c r="E226" i="5"/>
  <c r="X226" i="5" s="1"/>
  <c r="H247" i="5"/>
  <c r="I258" i="5"/>
  <c r="H258" i="5"/>
  <c r="R258" i="5"/>
  <c r="F258" i="5"/>
  <c r="J258" i="5"/>
  <c r="E258" i="5"/>
  <c r="X258" i="5" s="1"/>
  <c r="J266" i="5"/>
  <c r="I266" i="5"/>
  <c r="H266" i="5"/>
  <c r="R266" i="5"/>
  <c r="F266" i="5"/>
  <c r="E266" i="5"/>
  <c r="X266" i="5" s="1"/>
  <c r="H279" i="5"/>
  <c r="E279" i="5"/>
  <c r="X279" i="5" s="1"/>
  <c r="I290" i="5"/>
  <c r="I311" i="5"/>
  <c r="F311" i="5"/>
  <c r="R311" i="5"/>
  <c r="H311" i="5"/>
  <c r="J311" i="5"/>
  <c r="E311" i="5"/>
  <c r="X311" i="5" s="1"/>
  <c r="F319" i="5"/>
  <c r="R319" i="5"/>
  <c r="H319" i="5"/>
  <c r="I319" i="5"/>
  <c r="J319" i="5"/>
  <c r="E319" i="5"/>
  <c r="X319" i="5" s="1"/>
  <c r="J322" i="5"/>
  <c r="R322" i="5"/>
  <c r="I322" i="5"/>
  <c r="F322" i="5"/>
  <c r="H322" i="5"/>
  <c r="E322" i="5"/>
  <c r="X322" i="5" s="1"/>
  <c r="H330" i="5"/>
  <c r="R330" i="5"/>
  <c r="I330" i="5"/>
  <c r="F330" i="5"/>
  <c r="J330" i="5"/>
  <c r="E330" i="5"/>
  <c r="X330" i="5" s="1"/>
  <c r="I338" i="5"/>
  <c r="E338" i="5"/>
  <c r="X338" i="5" s="1"/>
  <c r="I346" i="5"/>
  <c r="H346" i="5"/>
  <c r="F346" i="5"/>
  <c r="R346" i="5"/>
  <c r="J346" i="5"/>
  <c r="E346" i="5"/>
  <c r="X346" i="5" s="1"/>
  <c r="H359" i="5"/>
  <c r="F359" i="5"/>
  <c r="I359" i="5"/>
  <c r="R359" i="5"/>
  <c r="J359" i="5"/>
  <c r="E359" i="5"/>
  <c r="X359" i="5" s="1"/>
  <c r="I386" i="5"/>
  <c r="H386" i="5"/>
  <c r="F386" i="5"/>
  <c r="R386" i="5"/>
  <c r="J386" i="5"/>
  <c r="E386" i="5"/>
  <c r="X386" i="5" s="1"/>
  <c r="J391" i="5"/>
  <c r="I391" i="5"/>
  <c r="F391" i="5"/>
  <c r="R391" i="5"/>
  <c r="H391" i="5"/>
  <c r="E391" i="5"/>
  <c r="X391" i="5" s="1"/>
  <c r="I394" i="5"/>
  <c r="R394" i="5"/>
  <c r="H394" i="5"/>
  <c r="F394" i="5"/>
  <c r="J394" i="5"/>
  <c r="E394" i="5"/>
  <c r="X394" i="5" s="1"/>
  <c r="J418" i="5"/>
  <c r="I418" i="5"/>
  <c r="R418" i="5"/>
  <c r="H418" i="5"/>
  <c r="F418" i="5"/>
  <c r="E418" i="5"/>
  <c r="X418" i="5" s="1"/>
  <c r="I431" i="5"/>
  <c r="R431" i="5"/>
  <c r="J431" i="5"/>
  <c r="F431" i="5"/>
  <c r="H431" i="5"/>
  <c r="E431" i="5"/>
  <c r="X431" i="5" s="1"/>
  <c r="H442" i="5"/>
  <c r="E442" i="5"/>
  <c r="X442" i="5" s="1"/>
  <c r="F458" i="5"/>
  <c r="H463" i="5"/>
  <c r="J463" i="5"/>
  <c r="R463" i="5"/>
  <c r="I463" i="5"/>
  <c r="F463" i="5"/>
  <c r="E463" i="5"/>
  <c r="X463" i="5" s="1"/>
  <c r="F474" i="5"/>
  <c r="H474" i="5"/>
  <c r="I474" i="5"/>
  <c r="R474" i="5"/>
  <c r="J474" i="5"/>
  <c r="E474" i="5"/>
  <c r="X474" i="5" s="1"/>
  <c r="H479" i="5"/>
  <c r="R479" i="5"/>
  <c r="I479" i="5"/>
  <c r="J479" i="5"/>
  <c r="F479" i="5"/>
  <c r="E479" i="5"/>
  <c r="X479" i="5" s="1"/>
  <c r="H482" i="5"/>
  <c r="R482" i="5"/>
  <c r="J482" i="5"/>
  <c r="F482" i="5"/>
  <c r="I482" i="5"/>
  <c r="E482" i="5"/>
  <c r="X482" i="5" s="1"/>
  <c r="J495" i="5"/>
  <c r="R495" i="5"/>
  <c r="F495" i="5"/>
  <c r="H495" i="5"/>
  <c r="I495" i="5"/>
  <c r="E495" i="5"/>
  <c r="X495" i="5" s="1"/>
  <c r="R498" i="5"/>
  <c r="I498" i="5"/>
  <c r="F498" i="5"/>
  <c r="H498" i="5"/>
  <c r="J498" i="5"/>
  <c r="E498" i="5"/>
  <c r="X498" i="5" s="1"/>
  <c r="J514" i="5"/>
  <c r="F514" i="5"/>
  <c r="H514" i="5"/>
  <c r="R514" i="5"/>
  <c r="I514" i="5"/>
  <c r="E514" i="5"/>
  <c r="X514" i="5" s="1"/>
  <c r="R522" i="5"/>
  <c r="J522" i="5"/>
  <c r="F522" i="5"/>
  <c r="I522" i="5"/>
  <c r="H522" i="5"/>
  <c r="E522" i="5"/>
  <c r="X522" i="5" s="1"/>
  <c r="F551" i="5"/>
  <c r="H554" i="5"/>
  <c r="F578" i="5"/>
  <c r="R578" i="5"/>
  <c r="J578" i="5"/>
  <c r="H578" i="5"/>
  <c r="I578" i="5"/>
  <c r="E578" i="5"/>
  <c r="X578" i="5" s="1"/>
  <c r="J586" i="5"/>
  <c r="I586" i="5"/>
  <c r="R586" i="5"/>
  <c r="H586" i="5"/>
  <c r="F586" i="5"/>
  <c r="E586" i="5"/>
  <c r="X586" i="5" s="1"/>
  <c r="F626" i="5"/>
  <c r="H626" i="5"/>
  <c r="J626" i="5"/>
  <c r="R626" i="5"/>
  <c r="I626" i="5"/>
  <c r="E626" i="5"/>
  <c r="X626" i="5" s="1"/>
  <c r="I663" i="5"/>
  <c r="H663" i="5"/>
  <c r="J663" i="5"/>
  <c r="R663" i="5"/>
  <c r="F663" i="5"/>
  <c r="E663" i="5"/>
  <c r="X663" i="5" s="1"/>
  <c r="H666" i="5"/>
  <c r="I666" i="5"/>
  <c r="F666" i="5"/>
  <c r="J666" i="5"/>
  <c r="R666" i="5"/>
  <c r="E666" i="5"/>
  <c r="X666" i="5" s="1"/>
  <c r="R706" i="5"/>
  <c r="I706" i="5"/>
  <c r="H706" i="5"/>
  <c r="J706" i="5"/>
  <c r="F706" i="5"/>
  <c r="E706" i="5"/>
  <c r="X706" i="5" s="1"/>
  <c r="F714" i="5"/>
  <c r="F727" i="5"/>
  <c r="F738" i="5"/>
  <c r="R738" i="5"/>
  <c r="H738" i="5"/>
  <c r="I738" i="5"/>
  <c r="J738" i="5"/>
  <c r="E738" i="5"/>
  <c r="X738" i="5" s="1"/>
  <c r="F746" i="5"/>
  <c r="I746" i="5"/>
  <c r="J746" i="5"/>
  <c r="R746" i="5"/>
  <c r="H746" i="5"/>
  <c r="E746" i="5"/>
  <c r="X746" i="5" s="1"/>
  <c r="F751" i="5"/>
  <c r="R751" i="5"/>
  <c r="J751" i="5"/>
  <c r="H751" i="5"/>
  <c r="I751" i="5"/>
  <c r="E751" i="5"/>
  <c r="X751" i="5" s="1"/>
  <c r="R754" i="5"/>
  <c r="J754" i="5"/>
  <c r="I754" i="5"/>
  <c r="H754" i="5"/>
  <c r="F754" i="5"/>
  <c r="E754" i="5"/>
  <c r="X754" i="5" s="1"/>
  <c r="E802" i="5"/>
  <c r="X802" i="5" s="1"/>
  <c r="I807" i="5"/>
  <c r="R807" i="5"/>
  <c r="F807" i="5"/>
  <c r="H807" i="5"/>
  <c r="J807" i="5"/>
  <c r="E807" i="5"/>
  <c r="X807" i="5" s="1"/>
  <c r="H834" i="5"/>
  <c r="E834" i="5"/>
  <c r="X834" i="5" s="1"/>
  <c r="J842" i="5"/>
  <c r="I842" i="5"/>
  <c r="H842" i="5"/>
  <c r="F842" i="5"/>
  <c r="R842" i="5"/>
  <c r="E842" i="5"/>
  <c r="X842" i="5" s="1"/>
  <c r="F850" i="5"/>
  <c r="R850" i="5"/>
  <c r="I850" i="5"/>
  <c r="J850" i="5"/>
  <c r="H850" i="5"/>
  <c r="E850" i="5"/>
  <c r="X850" i="5" s="1"/>
  <c r="R858" i="5"/>
  <c r="F858" i="5"/>
  <c r="H858" i="5"/>
  <c r="J858" i="5"/>
  <c r="I858" i="5"/>
  <c r="E858" i="5"/>
  <c r="X858" i="5" s="1"/>
  <c r="J887" i="5"/>
  <c r="H887" i="5"/>
  <c r="R887" i="5"/>
  <c r="F887" i="5"/>
  <c r="I887" i="5"/>
  <c r="E887" i="5"/>
  <c r="X887" i="5" s="1"/>
  <c r="F895" i="5"/>
  <c r="H895" i="5"/>
  <c r="R895" i="5"/>
  <c r="I895" i="5"/>
  <c r="J895" i="5"/>
  <c r="E895" i="5"/>
  <c r="X895" i="5" s="1"/>
  <c r="I911" i="5"/>
  <c r="R911" i="5"/>
  <c r="J911" i="5"/>
  <c r="F911" i="5"/>
  <c r="H911" i="5"/>
  <c r="E911" i="5"/>
  <c r="X911" i="5" s="1"/>
  <c r="J919" i="5"/>
  <c r="H962" i="5"/>
  <c r="H994" i="5"/>
  <c r="J994" i="5"/>
  <c r="F994" i="5"/>
  <c r="R994" i="5"/>
  <c r="I994" i="5"/>
  <c r="E994" i="5"/>
  <c r="X994" i="5" s="1"/>
  <c r="J1018" i="5"/>
  <c r="F1018" i="5"/>
  <c r="H1018" i="5"/>
  <c r="R1018" i="5"/>
  <c r="I1018" i="5"/>
  <c r="E1018" i="5"/>
  <c r="X1018" i="5" s="1"/>
  <c r="F1023" i="5"/>
  <c r="R1023" i="5"/>
  <c r="J1023" i="5"/>
  <c r="I1023" i="5"/>
  <c r="H1023" i="5"/>
  <c r="E1023" i="5"/>
  <c r="X1023" i="5" s="1"/>
  <c r="I1042" i="5"/>
  <c r="F1042" i="5"/>
  <c r="H1042" i="5"/>
  <c r="J1042" i="5"/>
  <c r="R1042" i="5"/>
  <c r="E1042" i="5"/>
  <c r="X1042" i="5" s="1"/>
  <c r="R1058" i="5"/>
  <c r="F1058" i="5"/>
  <c r="H1058" i="5"/>
  <c r="I1058" i="5"/>
  <c r="J1058" i="5"/>
  <c r="E1058" i="5"/>
  <c r="X1058" i="5" s="1"/>
  <c r="R1063" i="5"/>
  <c r="J1063" i="5"/>
  <c r="H1063" i="5"/>
  <c r="I1063" i="5"/>
  <c r="F1063" i="5"/>
  <c r="E1063" i="5"/>
  <c r="X1063" i="5" s="1"/>
  <c r="H1066" i="5"/>
  <c r="J1066" i="5"/>
  <c r="I1071" i="5"/>
  <c r="H1074" i="5"/>
  <c r="R1074" i="5"/>
  <c r="I1074" i="5"/>
  <c r="J1074" i="5"/>
  <c r="F1074" i="5"/>
  <c r="E1074" i="5"/>
  <c r="X1074" i="5" s="1"/>
  <c r="J1095" i="5"/>
  <c r="I1095" i="5"/>
  <c r="H1095" i="5"/>
  <c r="R1095" i="5"/>
  <c r="F1095" i="5"/>
  <c r="E1095" i="5"/>
  <c r="X1095" i="5" s="1"/>
  <c r="I1111" i="5"/>
  <c r="F1111" i="5"/>
  <c r="J1111" i="5"/>
  <c r="R1111" i="5"/>
  <c r="H1111" i="5"/>
  <c r="E1111" i="5"/>
  <c r="X1111" i="5" s="1"/>
  <c r="F1114" i="5"/>
  <c r="R1114" i="5"/>
  <c r="J1114" i="5"/>
  <c r="H1114" i="5"/>
  <c r="I1114" i="5"/>
  <c r="E1114" i="5"/>
  <c r="X1114" i="5" s="1"/>
  <c r="F1162" i="5"/>
  <c r="H1162" i="5"/>
  <c r="R1162" i="5"/>
  <c r="J1162" i="5"/>
  <c r="I1162" i="5"/>
  <c r="E1162" i="5"/>
  <c r="X1162" i="5" s="1"/>
  <c r="R1170" i="5"/>
  <c r="F1170" i="5"/>
  <c r="H1170" i="5"/>
  <c r="I1170" i="5"/>
  <c r="J1170" i="5"/>
  <c r="E1170" i="5"/>
  <c r="X1170" i="5" s="1"/>
  <c r="F1175" i="5"/>
  <c r="E1175" i="5"/>
  <c r="X1175" i="5" s="1"/>
  <c r="F1234" i="5"/>
  <c r="H1242" i="5"/>
  <c r="R1242" i="5"/>
  <c r="I1242" i="5"/>
  <c r="J1242" i="5"/>
  <c r="F1242" i="5"/>
  <c r="E1242" i="5"/>
  <c r="X1242" i="5" s="1"/>
  <c r="R1263" i="5"/>
  <c r="F1263" i="5"/>
  <c r="I1263" i="5"/>
  <c r="H1263" i="5"/>
  <c r="J1263" i="5"/>
  <c r="E1263" i="5"/>
  <c r="X1263" i="5" s="1"/>
  <c r="F1266" i="5"/>
  <c r="I1266" i="5"/>
  <c r="R1266" i="5"/>
  <c r="H1266" i="5"/>
  <c r="J1266" i="5"/>
  <c r="E1266" i="5"/>
  <c r="X1266" i="5" s="1"/>
  <c r="R1287" i="5"/>
  <c r="F1287" i="5"/>
  <c r="J1287" i="5"/>
  <c r="H1287" i="5"/>
  <c r="I1287" i="5"/>
  <c r="E1287" i="5"/>
  <c r="X1287" i="5" s="1"/>
  <c r="H1338" i="5"/>
  <c r="R1338" i="5"/>
  <c r="F1338" i="5"/>
  <c r="J1338" i="5"/>
  <c r="I1338" i="5"/>
  <c r="E1338" i="5"/>
  <c r="X1338" i="5" s="1"/>
  <c r="I1367" i="5"/>
  <c r="F1367" i="5"/>
  <c r="H1367" i="5"/>
  <c r="R1367" i="5"/>
  <c r="J1367" i="5"/>
  <c r="E1367" i="5"/>
  <c r="X1367" i="5" s="1"/>
  <c r="R1375" i="5"/>
  <c r="F1383" i="5"/>
  <c r="I1386" i="5"/>
  <c r="J1386" i="5"/>
  <c r="R1386" i="5"/>
  <c r="H1386" i="5"/>
  <c r="F1386" i="5"/>
  <c r="E1386" i="5"/>
  <c r="X1386" i="5" s="1"/>
  <c r="H1391" i="5"/>
  <c r="J1391" i="5"/>
  <c r="R1391" i="5"/>
  <c r="I1391" i="5"/>
  <c r="F1391" i="5"/>
  <c r="E1391" i="5"/>
  <c r="X1391" i="5" s="1"/>
  <c r="J1399" i="5"/>
  <c r="F1399" i="5"/>
  <c r="R1399" i="5"/>
  <c r="H1399" i="5"/>
  <c r="I1399" i="5"/>
  <c r="E1399" i="5"/>
  <c r="X1399" i="5" s="1"/>
  <c r="I1463" i="5"/>
  <c r="R1463" i="5"/>
  <c r="J1463" i="5"/>
  <c r="H1463" i="5"/>
  <c r="F1463" i="5"/>
  <c r="E1463" i="5"/>
  <c r="X1463" i="5" s="1"/>
  <c r="J1471" i="5"/>
  <c r="F1471" i="5"/>
  <c r="H1471" i="5"/>
  <c r="R1471" i="5"/>
  <c r="I1471" i="5"/>
  <c r="E1471" i="5"/>
  <c r="X1471" i="5" s="1"/>
  <c r="H1482" i="5"/>
  <c r="E1482" i="5"/>
  <c r="X1482" i="5" s="1"/>
  <c r="R1487" i="5"/>
  <c r="R1495" i="5"/>
  <c r="J1495" i="5"/>
  <c r="I1495" i="5"/>
  <c r="H1495" i="5"/>
  <c r="F1495" i="5"/>
  <c r="E1495" i="5"/>
  <c r="X1495" i="5" s="1"/>
  <c r="J1498" i="5"/>
  <c r="F1498" i="5"/>
  <c r="H1498" i="5"/>
  <c r="R1498" i="5"/>
  <c r="I1498" i="5"/>
  <c r="E1498" i="5"/>
  <c r="X1498" i="5" s="1"/>
  <c r="F1511" i="5"/>
  <c r="I1511" i="5"/>
  <c r="H1511" i="5"/>
  <c r="J1511" i="5"/>
  <c r="R1511" i="5"/>
  <c r="E1511" i="5"/>
  <c r="X1511" i="5" s="1"/>
  <c r="H1570" i="5"/>
  <c r="R1570" i="5"/>
  <c r="J1570" i="5"/>
  <c r="F1570" i="5"/>
  <c r="I1570" i="5"/>
  <c r="E1570" i="5"/>
  <c r="X1570" i="5" s="1"/>
  <c r="R1575" i="5"/>
  <c r="H1575" i="5"/>
  <c r="F1575" i="5"/>
  <c r="J1575" i="5"/>
  <c r="I1575" i="5"/>
  <c r="E1575" i="5"/>
  <c r="X1575" i="5" s="1"/>
  <c r="H1639" i="5"/>
  <c r="J1639" i="5"/>
  <c r="I1639" i="5"/>
  <c r="F1639" i="5"/>
  <c r="R1639" i="5"/>
  <c r="E1639" i="5"/>
  <c r="X1639" i="5" s="1"/>
  <c r="J1727" i="5"/>
  <c r="J1799" i="5"/>
  <c r="J1863" i="5"/>
  <c r="H1863" i="5"/>
  <c r="I1863" i="5"/>
  <c r="R1863" i="5"/>
  <c r="F1863" i="5"/>
  <c r="E1863" i="5"/>
  <c r="X1863" i="5" s="1"/>
  <c r="G1877" i="5"/>
  <c r="H1877" i="5"/>
  <c r="I1877" i="5"/>
  <c r="J1877" i="5"/>
  <c r="R1877" i="5"/>
  <c r="F1877" i="5"/>
  <c r="E1877" i="5"/>
  <c r="X1877" i="5" s="1"/>
  <c r="G1878" i="5"/>
  <c r="H1878" i="5"/>
  <c r="I1878" i="5"/>
  <c r="F1878" i="5"/>
  <c r="J1878" i="5"/>
  <c r="R1878" i="5"/>
  <c r="E1878" i="5"/>
  <c r="X1878" i="5" s="1"/>
  <c r="H1879" i="5"/>
  <c r="I1880" i="5"/>
  <c r="G1881" i="5"/>
  <c r="H1881" i="5"/>
  <c r="F1881" i="5"/>
  <c r="I1881" i="5"/>
  <c r="R1881" i="5"/>
  <c r="J1881" i="5"/>
  <c r="E1881" i="5"/>
  <c r="X1881" i="5" s="1"/>
  <c r="R1882" i="5"/>
  <c r="I1882" i="5"/>
  <c r="J1882" i="5"/>
  <c r="H1882" i="5"/>
  <c r="F1882" i="5"/>
  <c r="G1882" i="5"/>
  <c r="E1882" i="5"/>
  <c r="X1882" i="5" s="1"/>
  <c r="F1883" i="5"/>
  <c r="H1883" i="5"/>
  <c r="G1884" i="5"/>
  <c r="I1885" i="5"/>
  <c r="J1885" i="5"/>
  <c r="R1885" i="5"/>
  <c r="G1885" i="5"/>
  <c r="F1885" i="5"/>
  <c r="H1885" i="5"/>
  <c r="E1885" i="5"/>
  <c r="X1885" i="5" s="1"/>
  <c r="R1886" i="5"/>
  <c r="J1886" i="5"/>
  <c r="I1886" i="5"/>
  <c r="G1886" i="5"/>
  <c r="F1886" i="5"/>
  <c r="H1886" i="5"/>
  <c r="E1886" i="5"/>
  <c r="X1886" i="5" s="1"/>
  <c r="H1890" i="5"/>
  <c r="R1891" i="5"/>
  <c r="H1891" i="5"/>
  <c r="F1891" i="5"/>
  <c r="I1891" i="5"/>
  <c r="G1891" i="5"/>
  <c r="J1891" i="5"/>
  <c r="E1891" i="5"/>
  <c r="X1891" i="5" s="1"/>
  <c r="F1892" i="5"/>
  <c r="J1892" i="5"/>
  <c r="I1892" i="5"/>
  <c r="H1892" i="5"/>
  <c r="G1892" i="5"/>
  <c r="R1892" i="5"/>
  <c r="E1892" i="5"/>
  <c r="X1892" i="5" s="1"/>
  <c r="H1893" i="5"/>
  <c r="R1893" i="5"/>
  <c r="F1893" i="5"/>
  <c r="G1893" i="5"/>
  <c r="J1893" i="5"/>
  <c r="I1893" i="5"/>
  <c r="E1893" i="5"/>
  <c r="X1893" i="5" s="1"/>
  <c r="J1894" i="5"/>
  <c r="I1894" i="5"/>
  <c r="G1894" i="5"/>
  <c r="F1894" i="5"/>
  <c r="H1894" i="5"/>
  <c r="R1894" i="5"/>
  <c r="E1894" i="5"/>
  <c r="X1894" i="5" s="1"/>
  <c r="R1895" i="5"/>
  <c r="F1896" i="5"/>
  <c r="G1896" i="5"/>
  <c r="H1896" i="5"/>
  <c r="J1896" i="5"/>
  <c r="I1896" i="5"/>
  <c r="R1896" i="5"/>
  <c r="E1896" i="5"/>
  <c r="X1896" i="5" s="1"/>
  <c r="H1897" i="5"/>
  <c r="J1897" i="5"/>
  <c r="R1897" i="5"/>
  <c r="F1897" i="5"/>
  <c r="I1897" i="5"/>
  <c r="G1897" i="5"/>
  <c r="E1897" i="5"/>
  <c r="X1897" i="5" s="1"/>
  <c r="R1898" i="5"/>
  <c r="G1898" i="5"/>
  <c r="F1899" i="5"/>
  <c r="J1899" i="5"/>
  <c r="G1899" i="5"/>
  <c r="R1899" i="5"/>
  <c r="I1899" i="5"/>
  <c r="H1899" i="5"/>
  <c r="E1899" i="5"/>
  <c r="X1899" i="5" s="1"/>
  <c r="F1900" i="5"/>
  <c r="G1900" i="5"/>
  <c r="J1900" i="5"/>
  <c r="I1900" i="5"/>
  <c r="H1900" i="5"/>
  <c r="R1900" i="5"/>
  <c r="E1900" i="5"/>
  <c r="X1900" i="5" s="1"/>
  <c r="G1901" i="5"/>
  <c r="F1901" i="5"/>
  <c r="I1901" i="5"/>
  <c r="J1901" i="5"/>
  <c r="H1901" i="5"/>
  <c r="R1901" i="5"/>
  <c r="E1901" i="5"/>
  <c r="X1901" i="5" s="1"/>
  <c r="H1902" i="5"/>
  <c r="J1902" i="5"/>
  <c r="R1902" i="5"/>
  <c r="J1903" i="5"/>
  <c r="F1903" i="5"/>
  <c r="I1903" i="5"/>
  <c r="R1903" i="5"/>
  <c r="H1903" i="5"/>
  <c r="G1903" i="5"/>
  <c r="E1903" i="5"/>
  <c r="X1903" i="5" s="1"/>
  <c r="F1904" i="5"/>
  <c r="J1904" i="5"/>
  <c r="H1904" i="5"/>
  <c r="I1904" i="5"/>
  <c r="R1904" i="5"/>
  <c r="G1904" i="5"/>
  <c r="E1904" i="5"/>
  <c r="X1904" i="5" s="1"/>
  <c r="I1905" i="5"/>
  <c r="J1905" i="5"/>
  <c r="F1905" i="5"/>
  <c r="R1905" i="5"/>
  <c r="H1905" i="5"/>
  <c r="G1905" i="5"/>
  <c r="E1905" i="5"/>
  <c r="X1905" i="5" s="1"/>
  <c r="R1906" i="5"/>
  <c r="J1906" i="5"/>
  <c r="G1907" i="5"/>
  <c r="J1914" i="5"/>
  <c r="I1914" i="5"/>
  <c r="H1914" i="5"/>
  <c r="F1914" i="5"/>
  <c r="R1914" i="5"/>
  <c r="E1914" i="5"/>
  <c r="X1914" i="5" s="1"/>
  <c r="J1915" i="5"/>
  <c r="H1915" i="5"/>
  <c r="R1915" i="5"/>
  <c r="F1915" i="5"/>
  <c r="I1915" i="5"/>
  <c r="G1915" i="5"/>
  <c r="E1915" i="5"/>
  <c r="X1915" i="5" s="1"/>
  <c r="F1921" i="5"/>
  <c r="R1921" i="5"/>
  <c r="J1921" i="5"/>
  <c r="G1921" i="5"/>
  <c r="I1921" i="5"/>
  <c r="H1921" i="5"/>
  <c r="E1921" i="5"/>
  <c r="X1921" i="5" s="1"/>
  <c r="R1922" i="5"/>
  <c r="J1923" i="5"/>
  <c r="I1923" i="5"/>
  <c r="G1923" i="5"/>
  <c r="H1923" i="5"/>
  <c r="F1923" i="5"/>
  <c r="R1923" i="5"/>
  <c r="E1923" i="5"/>
  <c r="X1923" i="5" s="1"/>
  <c r="F1924" i="5"/>
  <c r="R1924" i="5"/>
  <c r="G1924" i="5"/>
  <c r="I1924" i="5"/>
  <c r="J1924" i="5"/>
  <c r="H1924" i="5"/>
  <c r="E1924" i="5"/>
  <c r="X1924" i="5" s="1"/>
  <c r="R1925" i="5"/>
  <c r="G1925" i="5"/>
  <c r="I1925" i="5"/>
  <c r="H1925" i="5"/>
  <c r="F1925" i="5"/>
  <c r="J1925" i="5"/>
  <c r="E1925" i="5"/>
  <c r="X1925" i="5" s="1"/>
  <c r="R1926" i="5"/>
  <c r="H1927" i="5"/>
  <c r="J1927" i="5"/>
  <c r="R1927" i="5"/>
  <c r="F1927" i="5"/>
  <c r="I1927" i="5"/>
  <c r="E1927" i="5"/>
  <c r="X1927" i="5" s="1"/>
  <c r="J1928" i="5"/>
  <c r="I1928" i="5"/>
  <c r="R1928" i="5"/>
  <c r="G1928" i="5"/>
  <c r="F1928" i="5"/>
  <c r="H1928" i="5"/>
  <c r="E1928" i="5"/>
  <c r="X1928" i="5" s="1"/>
  <c r="I1929" i="5"/>
  <c r="G1929" i="5"/>
  <c r="J1929" i="5"/>
  <c r="H1929" i="5"/>
  <c r="F1929" i="5"/>
  <c r="R1929" i="5"/>
  <c r="E1929" i="5"/>
  <c r="X1929" i="5" s="1"/>
  <c r="E1930" i="5"/>
  <c r="X1930" i="5" s="1"/>
  <c r="J1931" i="5"/>
  <c r="I1931" i="5"/>
  <c r="R1931" i="5"/>
  <c r="F1931" i="5"/>
  <c r="H1931" i="5"/>
  <c r="G1931" i="5"/>
  <c r="E1931" i="5"/>
  <c r="X1931" i="5" s="1"/>
  <c r="I1932" i="5"/>
  <c r="J1932" i="5"/>
  <c r="F1932" i="5"/>
  <c r="R1932" i="5"/>
  <c r="G1932" i="5"/>
  <c r="H1932" i="5"/>
  <c r="E1932" i="5"/>
  <c r="X1932" i="5" s="1"/>
  <c r="G1933" i="5"/>
  <c r="I1933" i="5"/>
  <c r="J1933" i="5"/>
  <c r="R1933" i="5"/>
  <c r="F1933" i="5"/>
  <c r="H1933" i="5"/>
  <c r="E1933" i="5"/>
  <c r="X1933" i="5" s="1"/>
  <c r="R1934" i="5"/>
  <c r="G1934" i="5"/>
  <c r="H1934" i="5"/>
  <c r="J1935" i="5"/>
  <c r="I1935" i="5"/>
  <c r="F1935" i="5"/>
  <c r="R1935" i="5"/>
  <c r="H1935" i="5"/>
  <c r="E1935" i="5"/>
  <c r="X1935" i="5" s="1"/>
  <c r="R1936" i="5"/>
  <c r="I1936" i="5"/>
  <c r="H1936" i="5"/>
  <c r="J1936" i="5"/>
  <c r="F1936" i="5"/>
  <c r="G1936" i="5"/>
  <c r="E1936" i="5"/>
  <c r="X1936" i="5" s="1"/>
  <c r="G1937" i="5"/>
  <c r="H1937" i="5"/>
  <c r="R1937" i="5"/>
  <c r="I1937" i="5"/>
  <c r="J1937" i="5"/>
  <c r="F1937" i="5"/>
  <c r="E1937" i="5"/>
  <c r="X1937" i="5" s="1"/>
  <c r="G1938" i="5"/>
  <c r="R1938" i="5"/>
  <c r="F1939" i="5"/>
  <c r="I1939" i="5"/>
  <c r="J1939" i="5"/>
  <c r="H1939" i="5"/>
  <c r="G1939" i="5"/>
  <c r="R1939" i="5"/>
  <c r="E1939" i="5"/>
  <c r="X1939" i="5" s="1"/>
  <c r="I1940" i="5"/>
  <c r="F1940" i="5"/>
  <c r="G1940" i="5"/>
  <c r="R1940" i="5"/>
  <c r="J1940" i="5"/>
  <c r="H1940" i="5"/>
  <c r="E1940" i="5"/>
  <c r="X1940" i="5" s="1"/>
  <c r="R1941" i="5"/>
  <c r="F1941" i="5"/>
  <c r="G1941" i="5"/>
  <c r="I1941" i="5"/>
  <c r="H1941" i="5"/>
  <c r="J1941" i="5"/>
  <c r="E1941" i="5"/>
  <c r="X1941" i="5" s="1"/>
  <c r="R1942" i="5"/>
  <c r="F1942" i="5"/>
  <c r="I1942" i="5"/>
  <c r="I1943" i="5"/>
  <c r="F1943" i="5"/>
  <c r="J1943" i="5"/>
  <c r="H1943" i="5"/>
  <c r="R1943" i="5"/>
  <c r="G1943" i="5"/>
  <c r="E1943" i="5"/>
  <c r="X1943" i="5" s="1"/>
  <c r="I1944" i="5"/>
  <c r="J1944" i="5"/>
  <c r="R1944" i="5"/>
  <c r="G1944" i="5"/>
  <c r="H1944" i="5"/>
  <c r="F1944" i="5"/>
  <c r="E1944" i="5"/>
  <c r="X1944" i="5" s="1"/>
  <c r="G1945" i="5"/>
  <c r="H1945" i="5"/>
  <c r="I1945" i="5"/>
  <c r="R1945" i="5"/>
  <c r="F1945" i="5"/>
  <c r="J1945" i="5"/>
  <c r="E1945" i="5"/>
  <c r="X1945" i="5" s="1"/>
  <c r="R1947" i="5"/>
  <c r="J1947" i="5"/>
  <c r="I1947" i="5"/>
  <c r="G1947" i="5"/>
  <c r="F1947" i="5"/>
  <c r="H1947" i="5"/>
  <c r="E1947" i="5"/>
  <c r="X1947" i="5" s="1"/>
  <c r="J1949" i="5"/>
  <c r="H1949" i="5"/>
  <c r="R1949" i="5"/>
  <c r="G1949" i="5"/>
  <c r="I1949" i="5"/>
  <c r="F1949" i="5"/>
  <c r="E1949" i="5"/>
  <c r="X1949" i="5" s="1"/>
  <c r="F1950" i="5"/>
  <c r="I1950" i="5"/>
  <c r="H1950" i="5"/>
  <c r="R1950" i="5"/>
  <c r="J1950" i="5"/>
  <c r="G1950" i="5"/>
  <c r="E1950" i="5"/>
  <c r="X1950" i="5" s="1"/>
  <c r="R1951" i="5"/>
  <c r="I1952" i="5"/>
  <c r="J1952" i="5"/>
  <c r="F1952" i="5"/>
  <c r="G1952" i="5"/>
  <c r="H1952" i="5"/>
  <c r="R1952" i="5"/>
  <c r="E1952" i="5"/>
  <c r="X1952" i="5" s="1"/>
  <c r="J1953" i="5"/>
  <c r="R1954" i="5"/>
  <c r="H1954" i="5"/>
  <c r="J1954" i="5"/>
  <c r="G1954" i="5"/>
  <c r="F1954" i="5"/>
  <c r="I1954" i="5"/>
  <c r="E1954" i="5"/>
  <c r="X1954" i="5" s="1"/>
  <c r="E1957" i="5"/>
  <c r="X1957" i="5" s="1"/>
  <c r="J1958" i="5"/>
  <c r="H1958" i="5"/>
  <c r="R1958" i="5"/>
  <c r="G1958" i="5"/>
  <c r="I1958" i="5"/>
  <c r="F1958" i="5"/>
  <c r="E1958" i="5"/>
  <c r="X1958" i="5" s="1"/>
  <c r="G1959" i="5"/>
  <c r="H1959" i="5"/>
  <c r="I1959" i="5"/>
  <c r="R1959" i="5"/>
  <c r="J1959" i="5"/>
  <c r="F1959" i="5"/>
  <c r="E1959" i="5"/>
  <c r="X1959" i="5" s="1"/>
  <c r="J1960" i="5"/>
  <c r="R1960" i="5"/>
  <c r="H1960" i="5"/>
  <c r="G1960" i="5"/>
  <c r="F1960" i="5"/>
  <c r="I1960" i="5"/>
  <c r="E1960" i="5"/>
  <c r="X1960" i="5" s="1"/>
  <c r="F1961" i="5"/>
  <c r="J1961" i="5"/>
  <c r="E1961" i="5"/>
  <c r="X1961" i="5" s="1"/>
  <c r="H1962" i="5"/>
  <c r="J1962" i="5"/>
  <c r="I1962" i="5"/>
  <c r="G1962" i="5"/>
  <c r="R1962" i="5"/>
  <c r="F1962" i="5"/>
  <c r="E1962" i="5"/>
  <c r="X1962" i="5" s="1"/>
  <c r="F1967" i="5"/>
  <c r="R1967" i="5"/>
  <c r="G1967" i="5"/>
  <c r="I1967" i="5"/>
  <c r="H1967" i="5"/>
  <c r="J1967" i="5"/>
  <c r="E1967" i="5"/>
  <c r="X1967" i="5" s="1"/>
  <c r="F1968" i="5"/>
  <c r="I1968" i="5"/>
  <c r="J1968" i="5"/>
  <c r="G1968" i="5"/>
  <c r="H1968" i="5"/>
  <c r="R1968" i="5"/>
  <c r="E1968" i="5"/>
  <c r="X1968" i="5" s="1"/>
  <c r="E1969" i="5"/>
  <c r="X1969" i="5" s="1"/>
  <c r="R1970" i="5"/>
  <c r="G1970" i="5"/>
  <c r="J1970" i="5"/>
  <c r="I1970" i="5"/>
  <c r="F1970" i="5"/>
  <c r="H1970" i="5"/>
  <c r="E1970" i="5"/>
  <c r="X1970" i="5" s="1"/>
  <c r="J1978" i="5"/>
  <c r="F1979" i="5"/>
  <c r="J1979" i="5"/>
  <c r="I1979" i="5"/>
  <c r="H1979" i="5"/>
  <c r="G1979" i="5"/>
  <c r="R1979" i="5"/>
  <c r="E1979" i="5"/>
  <c r="X1979" i="5" s="1"/>
  <c r="F1980" i="5"/>
  <c r="H1985" i="5"/>
  <c r="R1985" i="5"/>
  <c r="I1985" i="5"/>
  <c r="J1985" i="5"/>
  <c r="G1985" i="5"/>
  <c r="F1985" i="5"/>
  <c r="E1985" i="5"/>
  <c r="X1985" i="5" s="1"/>
  <c r="I1986" i="5"/>
  <c r="G1987" i="5"/>
  <c r="H1987" i="5"/>
  <c r="F1987" i="5"/>
  <c r="I1987" i="5"/>
  <c r="R1987" i="5"/>
  <c r="J1987" i="5"/>
  <c r="E1987" i="5"/>
  <c r="X1987" i="5" s="1"/>
  <c r="F1988" i="5"/>
  <c r="R1988" i="5"/>
  <c r="E1988" i="5"/>
  <c r="X1988" i="5" s="1"/>
  <c r="I1989" i="5"/>
  <c r="H1989" i="5"/>
  <c r="R1989" i="5"/>
  <c r="F1989" i="5"/>
  <c r="J1989" i="5"/>
  <c r="G1989" i="5"/>
  <c r="E1989" i="5"/>
  <c r="X1989" i="5" s="1"/>
  <c r="R1990" i="5"/>
  <c r="I1990" i="5"/>
  <c r="F1990" i="5"/>
  <c r="G1990" i="5"/>
  <c r="H1990" i="5"/>
  <c r="J1990" i="5"/>
  <c r="E1990" i="5"/>
  <c r="X1990" i="5" s="1"/>
  <c r="H1991" i="5"/>
  <c r="G1991" i="5"/>
  <c r="R1991" i="5"/>
  <c r="J1991" i="5"/>
  <c r="F1991" i="5"/>
  <c r="I1991" i="5"/>
  <c r="E1991" i="5"/>
  <c r="X1991" i="5" s="1"/>
  <c r="E1992" i="5"/>
  <c r="X1992" i="5" s="1"/>
  <c r="F1993" i="5"/>
  <c r="H1993" i="5"/>
  <c r="I1993" i="5"/>
  <c r="R1993" i="5"/>
  <c r="J1993" i="5"/>
  <c r="G1993" i="5"/>
  <c r="E1993" i="5"/>
  <c r="X1993" i="5" s="1"/>
  <c r="J1994" i="5"/>
  <c r="F1994" i="5"/>
  <c r="H1994" i="5"/>
  <c r="I1994" i="5"/>
  <c r="R1994" i="5"/>
  <c r="E1994" i="5"/>
  <c r="X1994" i="5" s="1"/>
  <c r="H1995" i="5"/>
  <c r="G1995" i="5"/>
  <c r="F1995" i="5"/>
  <c r="J1995" i="5"/>
  <c r="R1995" i="5"/>
  <c r="I1995" i="5"/>
  <c r="E1995" i="5"/>
  <c r="X1995" i="5" s="1"/>
  <c r="R1996" i="5"/>
  <c r="J1997" i="5"/>
  <c r="H1997" i="5"/>
  <c r="G1997" i="5"/>
  <c r="I1997" i="5"/>
  <c r="F1997" i="5"/>
  <c r="R1997" i="5"/>
  <c r="E1997" i="5"/>
  <c r="X1997" i="5" s="1"/>
  <c r="I1998" i="5"/>
  <c r="F1998" i="5"/>
  <c r="R1998" i="5"/>
  <c r="G1998" i="5"/>
  <c r="H1998" i="5"/>
  <c r="J1998" i="5"/>
  <c r="E1998" i="5"/>
  <c r="X1998" i="5" s="1"/>
  <c r="I1999" i="5"/>
  <c r="H1999" i="5"/>
  <c r="R1999" i="5"/>
  <c r="F1999" i="5"/>
  <c r="J1999" i="5"/>
  <c r="G1999" i="5"/>
  <c r="E1999" i="5"/>
  <c r="X1999" i="5" s="1"/>
  <c r="G2000" i="5"/>
  <c r="J2000" i="5"/>
  <c r="H2003" i="5"/>
  <c r="G2003" i="5"/>
  <c r="J2003" i="5"/>
  <c r="R2003" i="5"/>
  <c r="I2003" i="5"/>
  <c r="F2003" i="5"/>
  <c r="E2003" i="5"/>
  <c r="X2003" i="5" s="1"/>
  <c r="F2004" i="5"/>
  <c r="I2004" i="5"/>
  <c r="R2004" i="5"/>
  <c r="G2004" i="5"/>
  <c r="J2004" i="5"/>
  <c r="H2004" i="5"/>
  <c r="E2004" i="5"/>
  <c r="X2004" i="5" s="1"/>
  <c r="G2005" i="5"/>
  <c r="J2005" i="5"/>
  <c r="R2005" i="5"/>
  <c r="H2005" i="5"/>
  <c r="F2005" i="5"/>
  <c r="I2005" i="5"/>
  <c r="E2005" i="5"/>
  <c r="X2005" i="5" s="1"/>
  <c r="R2006" i="5"/>
  <c r="H2006" i="5"/>
  <c r="H2007" i="5"/>
  <c r="J2007" i="5"/>
  <c r="I2007" i="5"/>
  <c r="R2007" i="5"/>
  <c r="F2007" i="5"/>
  <c r="E2007" i="5"/>
  <c r="X2007" i="5" s="1"/>
  <c r="H2008" i="5"/>
  <c r="R2008" i="5"/>
  <c r="G2008" i="5"/>
  <c r="J2008" i="5"/>
  <c r="I2008" i="5"/>
  <c r="F2008" i="5"/>
  <c r="E2008" i="5"/>
  <c r="X2008" i="5" s="1"/>
  <c r="R2009" i="5"/>
  <c r="H2009" i="5"/>
  <c r="F2009" i="5"/>
  <c r="I2009" i="5"/>
  <c r="J2009" i="5"/>
  <c r="G2009" i="5"/>
  <c r="E2009" i="5"/>
  <c r="X2009" i="5" s="1"/>
  <c r="G2010" i="5"/>
  <c r="H2010" i="5"/>
  <c r="J2010" i="5"/>
  <c r="R2011" i="5"/>
  <c r="J2011" i="5"/>
  <c r="I2011" i="5"/>
  <c r="H2011" i="5"/>
  <c r="G2011" i="5"/>
  <c r="F2011" i="5"/>
  <c r="E2011" i="5"/>
  <c r="X2011" i="5" s="1"/>
  <c r="H2012" i="5"/>
  <c r="G2012" i="5"/>
  <c r="I2012" i="5"/>
  <c r="R2012" i="5"/>
  <c r="F2012" i="5"/>
  <c r="J2012" i="5"/>
  <c r="E2012" i="5"/>
  <c r="X2012" i="5" s="1"/>
  <c r="F2013" i="5"/>
  <c r="H2013" i="5"/>
  <c r="I2013" i="5"/>
  <c r="G2013" i="5"/>
  <c r="R2013" i="5"/>
  <c r="J2013" i="5"/>
  <c r="E2013" i="5"/>
  <c r="X2013" i="5" s="1"/>
  <c r="R2014" i="5"/>
  <c r="J2014" i="5"/>
  <c r="E2014" i="5"/>
  <c r="X2014" i="5" s="1"/>
  <c r="R2015" i="5"/>
  <c r="F2015" i="5"/>
  <c r="H2015" i="5"/>
  <c r="J2015" i="5"/>
  <c r="I2015" i="5"/>
  <c r="E2015" i="5"/>
  <c r="X2015" i="5" s="1"/>
  <c r="H2016" i="5"/>
  <c r="I2016" i="5"/>
  <c r="G2016" i="5"/>
  <c r="J2016" i="5"/>
  <c r="R2016" i="5"/>
  <c r="F2016" i="5"/>
  <c r="E2016" i="5"/>
  <c r="X2016" i="5" s="1"/>
  <c r="F2017" i="5"/>
  <c r="R2017" i="5"/>
  <c r="H2017" i="5"/>
  <c r="I2017" i="5"/>
  <c r="J2017" i="5"/>
  <c r="G2017" i="5"/>
  <c r="E2017" i="5"/>
  <c r="X2017" i="5" s="1"/>
  <c r="G2018" i="5"/>
  <c r="R2019" i="5"/>
  <c r="H2019" i="5"/>
  <c r="F2019" i="5"/>
  <c r="I2019" i="5"/>
  <c r="G2019" i="5"/>
  <c r="J2019" i="5"/>
  <c r="E2019" i="5"/>
  <c r="X2019" i="5" s="1"/>
  <c r="G2020" i="5"/>
  <c r="F2020" i="5"/>
  <c r="J2020" i="5"/>
  <c r="H2020" i="5"/>
  <c r="I2020" i="5"/>
  <c r="R2020" i="5"/>
  <c r="E2020" i="5"/>
  <c r="X2020" i="5" s="1"/>
  <c r="H2021" i="5"/>
  <c r="F2021" i="5"/>
  <c r="I2021" i="5"/>
  <c r="J2021" i="5"/>
  <c r="G2021" i="5"/>
  <c r="R2021" i="5"/>
  <c r="E2021" i="5"/>
  <c r="X2021" i="5" s="1"/>
  <c r="R2022" i="5"/>
  <c r="G2022" i="5"/>
  <c r="F2023" i="5"/>
  <c r="R2023" i="5"/>
  <c r="I2023" i="5"/>
  <c r="J2023" i="5"/>
  <c r="H2023" i="5"/>
  <c r="E2023" i="5"/>
  <c r="X2023" i="5" s="1"/>
  <c r="H2024" i="5"/>
  <c r="G2024" i="5"/>
  <c r="R2024" i="5"/>
  <c r="I2024" i="5"/>
  <c r="J2024" i="5"/>
  <c r="F2024" i="5"/>
  <c r="E2024" i="5"/>
  <c r="X2024" i="5" s="1"/>
  <c r="G2025" i="5"/>
  <c r="I2025" i="5"/>
  <c r="J2025" i="5"/>
  <c r="F2025" i="5"/>
  <c r="H2025" i="5"/>
  <c r="R2025" i="5"/>
  <c r="E2025" i="5"/>
  <c r="X2025" i="5" s="1"/>
  <c r="R2026" i="5"/>
  <c r="J2027" i="5"/>
  <c r="R2027" i="5"/>
  <c r="H2027" i="5"/>
  <c r="I2027" i="5"/>
  <c r="F2027" i="5"/>
  <c r="G2027" i="5"/>
  <c r="E2027" i="5"/>
  <c r="X2027" i="5" s="1"/>
  <c r="H2028" i="5"/>
  <c r="G2028" i="5"/>
  <c r="J2028" i="5"/>
  <c r="R2028" i="5"/>
  <c r="I2028" i="5"/>
  <c r="F2028" i="5"/>
  <c r="E2028" i="5"/>
  <c r="X2028" i="5" s="1"/>
  <c r="J2029" i="5"/>
  <c r="I2029" i="5"/>
  <c r="G2029" i="5"/>
  <c r="H2029" i="5"/>
  <c r="F2029" i="5"/>
  <c r="R2029" i="5"/>
  <c r="E2029" i="5"/>
  <c r="X2029" i="5" s="1"/>
  <c r="E2030" i="5"/>
  <c r="X2030" i="5" s="1"/>
  <c r="I2031" i="5"/>
  <c r="J2031" i="5"/>
  <c r="F2031" i="5"/>
  <c r="R2031" i="5"/>
  <c r="H2031" i="5"/>
  <c r="E2031" i="5"/>
  <c r="X2031" i="5" s="1"/>
  <c r="J2032" i="5"/>
  <c r="H2032" i="5"/>
  <c r="G2032" i="5"/>
  <c r="R2032" i="5"/>
  <c r="F2032" i="5"/>
  <c r="I2032" i="5"/>
  <c r="E2032" i="5"/>
  <c r="X2032" i="5" s="1"/>
  <c r="J2033" i="5"/>
  <c r="I2033" i="5"/>
  <c r="H2033" i="5"/>
  <c r="G2033" i="5"/>
  <c r="R2033" i="5"/>
  <c r="F2033" i="5"/>
  <c r="E2033" i="5"/>
  <c r="X2033" i="5" s="1"/>
  <c r="H2034" i="5"/>
  <c r="I2034" i="5"/>
  <c r="F2035" i="5"/>
  <c r="J2035" i="5"/>
  <c r="R2035" i="5"/>
  <c r="G2035" i="5"/>
  <c r="H2035" i="5"/>
  <c r="I2035" i="5"/>
  <c r="E2035" i="5"/>
  <c r="X2035" i="5" s="1"/>
  <c r="F2036" i="5"/>
  <c r="G2036" i="5"/>
  <c r="H2036" i="5"/>
  <c r="J2036" i="5"/>
  <c r="I2036" i="5"/>
  <c r="R2036" i="5"/>
  <c r="E2036" i="5"/>
  <c r="X2036" i="5" s="1"/>
  <c r="F2037" i="5"/>
  <c r="I2037" i="5"/>
  <c r="H2037" i="5"/>
  <c r="R2037" i="5"/>
  <c r="G2037" i="5"/>
  <c r="J2037" i="5"/>
  <c r="E2037" i="5"/>
  <c r="X2037" i="5" s="1"/>
  <c r="F2067" i="5"/>
  <c r="G2067" i="5"/>
  <c r="I2067" i="5"/>
  <c r="H2067" i="5"/>
  <c r="R2067" i="5"/>
  <c r="J2067" i="5"/>
  <c r="E2067" i="5"/>
  <c r="X2067" i="5" s="1"/>
  <c r="R2068" i="5"/>
  <c r="J2068" i="5"/>
  <c r="I2068" i="5"/>
  <c r="H2068" i="5"/>
  <c r="G2068" i="5"/>
  <c r="F2068" i="5"/>
  <c r="E2068" i="5"/>
  <c r="X2068" i="5" s="1"/>
  <c r="J2069" i="5"/>
  <c r="F2069" i="5"/>
  <c r="G2069" i="5"/>
  <c r="I2069" i="5"/>
  <c r="H2069" i="5"/>
  <c r="R2069" i="5"/>
  <c r="E2069" i="5"/>
  <c r="X2069" i="5" s="1"/>
  <c r="H2070" i="5"/>
  <c r="G2071" i="5"/>
  <c r="J2071" i="5"/>
  <c r="R2071" i="5"/>
  <c r="I2071" i="5"/>
  <c r="H2071" i="5"/>
  <c r="F2071" i="5"/>
  <c r="E2071" i="5"/>
  <c r="X2071" i="5" s="1"/>
  <c r="G2072" i="5"/>
  <c r="I2072" i="5"/>
  <c r="R2072" i="5"/>
  <c r="H2072" i="5"/>
  <c r="J2072" i="5"/>
  <c r="F2072" i="5"/>
  <c r="E2072" i="5"/>
  <c r="X2072" i="5" s="1"/>
  <c r="G2073" i="5"/>
  <c r="F2073" i="5"/>
  <c r="J2073" i="5"/>
  <c r="H2073" i="5"/>
  <c r="R2073" i="5"/>
  <c r="I2073" i="5"/>
  <c r="E2073" i="5"/>
  <c r="X2073" i="5" s="1"/>
  <c r="H2075" i="5"/>
  <c r="J2075" i="5"/>
  <c r="R2075" i="5"/>
  <c r="F2075" i="5"/>
  <c r="G2075" i="5"/>
  <c r="I2075" i="5"/>
  <c r="E2075" i="5"/>
  <c r="X2075" i="5" s="1"/>
  <c r="R2077" i="5"/>
  <c r="I2077" i="5"/>
  <c r="J2077" i="5"/>
  <c r="H2077" i="5"/>
  <c r="F2077" i="5"/>
  <c r="G2077" i="5"/>
  <c r="E2077" i="5"/>
  <c r="X2077" i="5" s="1"/>
  <c r="F2078" i="5"/>
  <c r="G2078" i="5"/>
  <c r="I2078" i="5"/>
  <c r="H2078" i="5"/>
  <c r="R2078" i="5"/>
  <c r="J2078" i="5"/>
  <c r="E2078" i="5"/>
  <c r="X2078" i="5" s="1"/>
  <c r="H2079" i="5"/>
  <c r="G2080" i="5"/>
  <c r="H2080" i="5"/>
  <c r="J2080" i="5"/>
  <c r="R2080" i="5"/>
  <c r="F2080" i="5"/>
  <c r="I2080" i="5"/>
  <c r="E2080" i="5"/>
  <c r="X2080" i="5" s="1"/>
  <c r="H2081" i="5"/>
  <c r="J2081" i="5"/>
  <c r="R2081" i="5"/>
  <c r="G2081" i="5"/>
  <c r="I2081" i="5"/>
  <c r="F2081" i="5"/>
  <c r="E2081" i="5"/>
  <c r="X2081" i="5" s="1"/>
  <c r="H2082" i="5"/>
  <c r="J2082" i="5"/>
  <c r="G2082" i="5"/>
  <c r="I2082" i="5"/>
  <c r="R2082" i="5"/>
  <c r="F2082" i="5"/>
  <c r="E2082" i="5"/>
  <c r="X2082" i="5" s="1"/>
  <c r="J2083" i="5"/>
  <c r="H2084" i="5"/>
  <c r="J2084" i="5"/>
  <c r="G2084" i="5"/>
  <c r="I2084" i="5"/>
  <c r="R2084" i="5"/>
  <c r="F2084" i="5"/>
  <c r="E2084" i="5"/>
  <c r="X2084" i="5" s="1"/>
  <c r="J2085" i="5"/>
  <c r="I2085" i="5"/>
  <c r="F2085" i="5"/>
  <c r="G2085" i="5"/>
  <c r="H2085" i="5"/>
  <c r="R2085" i="5"/>
  <c r="E2085" i="5"/>
  <c r="X2085" i="5" s="1"/>
  <c r="G2086" i="5"/>
  <c r="J2086" i="5"/>
  <c r="F2086" i="5"/>
  <c r="H2086" i="5"/>
  <c r="R2086" i="5"/>
  <c r="I2086" i="5"/>
  <c r="E2086" i="5"/>
  <c r="X2086" i="5" s="1"/>
  <c r="R2087" i="5"/>
  <c r="R2088" i="5"/>
  <c r="F2088" i="5"/>
  <c r="G2088" i="5"/>
  <c r="J2088" i="5"/>
  <c r="I2088" i="5"/>
  <c r="H2088" i="5"/>
  <c r="E2088" i="5"/>
  <c r="X2088" i="5" s="1"/>
  <c r="H2089" i="5"/>
  <c r="F2089" i="5"/>
  <c r="G2089" i="5"/>
  <c r="R2089" i="5"/>
  <c r="J2089" i="5"/>
  <c r="I2089" i="5"/>
  <c r="E2089" i="5"/>
  <c r="X2089" i="5" s="1"/>
  <c r="I2096" i="5"/>
  <c r="F2096" i="5"/>
  <c r="H2096" i="5"/>
  <c r="R2096" i="5"/>
  <c r="J2096" i="5"/>
  <c r="G2096" i="5"/>
  <c r="E2096" i="5"/>
  <c r="X2096" i="5" s="1"/>
  <c r="H2097" i="5"/>
  <c r="G2098" i="5"/>
  <c r="R2098" i="5"/>
  <c r="J2098" i="5"/>
  <c r="H2098" i="5"/>
  <c r="F2098" i="5"/>
  <c r="I2098" i="5"/>
  <c r="E2098" i="5"/>
  <c r="X2098" i="5" s="1"/>
  <c r="I2099" i="5"/>
  <c r="R2099" i="5"/>
  <c r="F2099" i="5"/>
  <c r="J2099" i="5"/>
  <c r="G2099" i="5"/>
  <c r="H2099" i="5"/>
  <c r="E2099" i="5"/>
  <c r="X2099" i="5" s="1"/>
  <c r="G2100" i="5"/>
  <c r="F2100" i="5"/>
  <c r="R2100" i="5"/>
  <c r="H2100" i="5"/>
  <c r="I2100" i="5"/>
  <c r="J2100" i="5"/>
  <c r="E2100" i="5"/>
  <c r="X2100" i="5" s="1"/>
  <c r="H2101" i="5"/>
  <c r="J2101" i="5"/>
  <c r="F2101" i="5"/>
  <c r="I2102" i="5"/>
  <c r="H2102" i="5"/>
  <c r="R2102" i="5"/>
  <c r="J2102" i="5"/>
  <c r="F2102" i="5"/>
  <c r="G2102" i="5"/>
  <c r="E2102" i="5"/>
  <c r="X2102" i="5" s="1"/>
  <c r="F2103" i="5"/>
  <c r="J2103" i="5"/>
  <c r="R2103" i="5"/>
  <c r="I2103" i="5"/>
  <c r="H2103" i="5"/>
  <c r="E2103" i="5"/>
  <c r="X2103" i="5" s="1"/>
  <c r="H2110" i="5"/>
  <c r="I2110" i="5"/>
  <c r="F2110" i="5"/>
  <c r="J2110" i="5"/>
  <c r="R2110" i="5"/>
  <c r="G2110" i="5"/>
  <c r="E2110" i="5"/>
  <c r="X2110" i="5" s="1"/>
  <c r="F2111" i="5"/>
  <c r="R2111" i="5"/>
  <c r="I2111" i="5"/>
  <c r="G2111" i="5"/>
  <c r="H2111" i="5"/>
  <c r="J2111" i="5"/>
  <c r="E2111" i="5"/>
  <c r="X2111" i="5" s="1"/>
  <c r="G2119" i="5"/>
  <c r="H2120" i="5"/>
  <c r="I2120" i="5"/>
  <c r="G2120" i="5"/>
  <c r="J2120" i="5"/>
  <c r="R2120" i="5"/>
  <c r="F2120" i="5"/>
  <c r="E2120" i="5"/>
  <c r="X2120" i="5" s="1"/>
  <c r="H2121" i="5"/>
  <c r="I2121" i="5"/>
  <c r="R2121" i="5"/>
  <c r="G2121" i="5"/>
  <c r="J2121" i="5"/>
  <c r="F2121" i="5"/>
  <c r="E2121" i="5"/>
  <c r="X2121" i="5" s="1"/>
  <c r="I2122" i="5"/>
  <c r="G2122" i="5"/>
  <c r="J2122" i="5"/>
  <c r="F2122" i="5"/>
  <c r="H2122" i="5"/>
  <c r="R2122" i="5"/>
  <c r="E2122" i="5"/>
  <c r="X2122" i="5" s="1"/>
  <c r="E2123" i="5"/>
  <c r="X2123" i="5" s="1"/>
  <c r="G2124" i="5"/>
  <c r="R2124" i="5"/>
  <c r="I2124" i="5"/>
  <c r="F2124" i="5"/>
  <c r="J2124" i="5"/>
  <c r="H2124" i="5"/>
  <c r="E2124" i="5"/>
  <c r="X2124" i="5" s="1"/>
  <c r="R2125" i="5"/>
  <c r="F2125" i="5"/>
  <c r="G2125" i="5"/>
  <c r="J2125" i="5"/>
  <c r="H2125" i="5"/>
  <c r="I2125" i="5"/>
  <c r="E2125" i="5"/>
  <c r="X2125" i="5" s="1"/>
  <c r="F2126" i="5"/>
  <c r="J2126" i="5"/>
  <c r="E2126" i="5"/>
  <c r="X2126" i="5" s="1"/>
  <c r="H2127" i="5"/>
  <c r="R2130" i="5"/>
  <c r="J2130" i="5"/>
  <c r="F2130" i="5"/>
  <c r="H2130" i="5"/>
  <c r="I2130" i="5"/>
  <c r="G2130" i="5"/>
  <c r="E2130" i="5"/>
  <c r="X2130" i="5" s="1"/>
  <c r="I2131" i="5"/>
  <c r="J2131" i="5"/>
  <c r="R2131" i="5"/>
  <c r="G2131" i="5"/>
  <c r="F2131" i="5"/>
  <c r="H2131" i="5"/>
  <c r="E2131" i="5"/>
  <c r="X2131" i="5" s="1"/>
  <c r="R2132" i="5"/>
  <c r="F2132" i="5"/>
  <c r="E2132" i="5"/>
  <c r="X2132" i="5" s="1"/>
  <c r="E2133" i="5"/>
  <c r="X2133" i="5" s="1"/>
  <c r="F2134" i="5"/>
  <c r="J2134" i="5"/>
  <c r="I2134" i="5"/>
  <c r="R2134" i="5"/>
  <c r="H2134" i="5"/>
  <c r="G2134" i="5"/>
  <c r="E2134" i="5"/>
  <c r="X2134" i="5" s="1"/>
  <c r="I2135" i="5"/>
  <c r="J2135" i="5"/>
  <c r="H2135" i="5"/>
  <c r="F2135" i="5"/>
  <c r="R2135" i="5"/>
  <c r="G2135" i="5"/>
  <c r="E2135" i="5"/>
  <c r="X2135" i="5" s="1"/>
  <c r="R2136" i="5"/>
  <c r="H2136" i="5"/>
  <c r="G2140" i="5"/>
  <c r="I2141" i="5"/>
  <c r="J2141" i="5"/>
  <c r="R2141" i="5"/>
  <c r="F2141" i="5"/>
  <c r="G2141" i="5"/>
  <c r="H2141" i="5"/>
  <c r="E2141" i="5"/>
  <c r="X2141" i="5" s="1"/>
  <c r="F2142" i="5"/>
  <c r="I2142" i="5"/>
  <c r="G2142" i="5"/>
  <c r="H2142" i="5"/>
  <c r="J2142" i="5"/>
  <c r="R2142" i="5"/>
  <c r="E2142" i="5"/>
  <c r="X2142" i="5" s="1"/>
  <c r="J2143" i="5"/>
  <c r="I2143" i="5"/>
  <c r="F2143" i="5"/>
  <c r="R2143" i="5"/>
  <c r="H2143" i="5"/>
  <c r="E2143" i="5"/>
  <c r="X2143" i="5" s="1"/>
  <c r="R2144" i="5"/>
  <c r="G2144" i="5"/>
  <c r="F2144" i="5"/>
  <c r="H2144" i="5"/>
  <c r="I2144" i="5"/>
  <c r="J2144" i="5"/>
  <c r="E2144" i="5"/>
  <c r="X2144" i="5" s="1"/>
  <c r="I2145" i="5"/>
  <c r="G2145" i="5"/>
  <c r="H2145" i="5"/>
  <c r="F2145" i="5"/>
  <c r="J2145" i="5"/>
  <c r="R2145" i="5"/>
  <c r="E2145" i="5"/>
  <c r="X2145" i="5" s="1"/>
  <c r="F2146" i="5"/>
  <c r="R2146" i="5"/>
  <c r="I2146" i="5"/>
  <c r="J2146" i="5"/>
  <c r="G2146" i="5"/>
  <c r="H2146" i="5"/>
  <c r="E2146" i="5"/>
  <c r="X2146" i="5" s="1"/>
  <c r="F2147" i="5"/>
  <c r="J2147" i="5"/>
  <c r="E2147" i="5"/>
  <c r="X2147" i="5" s="1"/>
  <c r="I2148" i="5"/>
  <c r="R2148" i="5"/>
  <c r="G2148" i="5"/>
  <c r="J2148" i="5"/>
  <c r="F2148" i="5"/>
  <c r="H2148" i="5"/>
  <c r="E2148" i="5"/>
  <c r="X2148" i="5" s="1"/>
  <c r="I2149" i="5"/>
  <c r="H2149" i="5"/>
  <c r="G2149" i="5"/>
  <c r="R2149" i="5"/>
  <c r="J2149" i="5"/>
  <c r="F2149" i="5"/>
  <c r="E2149" i="5"/>
  <c r="X2149" i="5" s="1"/>
  <c r="H2150" i="5"/>
  <c r="G2150" i="5"/>
  <c r="F2150" i="5"/>
  <c r="R2150" i="5"/>
  <c r="J2150" i="5"/>
  <c r="I2150" i="5"/>
  <c r="E2150" i="5"/>
  <c r="X2150" i="5" s="1"/>
  <c r="J2153" i="5"/>
  <c r="F2153" i="5"/>
  <c r="E2153" i="5"/>
  <c r="X2153" i="5" s="1"/>
  <c r="F2154" i="5"/>
  <c r="G2155" i="5"/>
  <c r="J2155" i="5"/>
  <c r="F2155" i="5"/>
  <c r="I2155" i="5"/>
  <c r="H2155" i="5"/>
  <c r="R2155" i="5"/>
  <c r="E2155" i="5"/>
  <c r="X2155" i="5" s="1"/>
  <c r="F2156" i="5"/>
  <c r="J2156" i="5"/>
  <c r="R2156" i="5"/>
  <c r="H2156" i="5"/>
  <c r="G2156" i="5"/>
  <c r="I2156" i="5"/>
  <c r="E2156" i="5"/>
  <c r="X2156" i="5" s="1"/>
  <c r="R2157" i="5"/>
  <c r="F2157" i="5"/>
  <c r="E2157" i="5"/>
  <c r="X2157" i="5" s="1"/>
  <c r="F2158" i="5"/>
  <c r="G2158" i="5"/>
  <c r="J2158" i="5"/>
  <c r="I2158" i="5"/>
  <c r="H2158" i="5"/>
  <c r="R2158" i="5"/>
  <c r="E2158" i="5"/>
  <c r="X2158" i="5" s="1"/>
  <c r="I2159" i="5"/>
  <c r="H2159" i="5"/>
  <c r="G2159" i="5"/>
  <c r="J2159" i="5"/>
  <c r="F2159" i="5"/>
  <c r="R2159" i="5"/>
  <c r="E2159" i="5"/>
  <c r="X2159" i="5" s="1"/>
  <c r="I2171" i="5"/>
  <c r="G2171" i="5"/>
  <c r="H2171" i="5"/>
  <c r="J2171" i="5"/>
  <c r="F2171" i="5"/>
  <c r="R2171" i="5"/>
  <c r="E2171" i="5"/>
  <c r="X2171" i="5" s="1"/>
  <c r="I2172" i="5"/>
  <c r="J2172" i="5"/>
  <c r="H2172" i="5"/>
  <c r="R2172" i="5"/>
  <c r="F2172" i="5"/>
  <c r="G2172" i="5"/>
  <c r="E2172" i="5"/>
  <c r="X2172" i="5" s="1"/>
  <c r="G2173" i="5"/>
  <c r="F2173" i="5"/>
  <c r="H2173" i="5"/>
  <c r="J2173" i="5"/>
  <c r="R2173" i="5"/>
  <c r="I2173" i="5"/>
  <c r="E2173" i="5"/>
  <c r="X2173" i="5" s="1"/>
  <c r="R2174" i="5"/>
  <c r="I2174" i="5"/>
  <c r="F2174" i="5"/>
  <c r="H2174" i="5"/>
  <c r="G2174" i="5"/>
  <c r="J2174" i="5"/>
  <c r="E2174" i="5"/>
  <c r="X2174" i="5" s="1"/>
  <c r="I2175" i="5"/>
  <c r="H2175" i="5"/>
  <c r="J2175" i="5"/>
  <c r="F2175" i="5"/>
  <c r="R2175" i="5"/>
  <c r="G2175" i="5"/>
  <c r="E2175" i="5"/>
  <c r="X2175" i="5" s="1"/>
  <c r="I2176" i="5"/>
  <c r="R2176" i="5"/>
  <c r="E2176" i="5"/>
  <c r="X2176" i="5" s="1"/>
  <c r="F2177" i="5"/>
  <c r="J2177" i="5"/>
  <c r="H2177" i="5"/>
  <c r="R2177" i="5"/>
  <c r="I2177" i="5"/>
  <c r="G2177" i="5"/>
  <c r="E2177" i="5"/>
  <c r="X2177" i="5" s="1"/>
  <c r="J2178" i="5"/>
  <c r="G2178" i="5"/>
  <c r="I2178" i="5"/>
  <c r="R2178" i="5"/>
  <c r="F2178" i="5"/>
  <c r="H2178" i="5"/>
  <c r="E2178" i="5"/>
  <c r="X2178" i="5" s="1"/>
  <c r="I2182" i="5"/>
  <c r="F2182" i="5"/>
  <c r="R2182" i="5"/>
  <c r="H2182" i="5"/>
  <c r="G2182" i="5"/>
  <c r="J2182" i="5"/>
  <c r="E2182" i="5"/>
  <c r="X2182" i="5" s="1"/>
  <c r="G2183" i="5"/>
  <c r="F2183" i="5"/>
  <c r="I2183" i="5"/>
  <c r="R2183" i="5"/>
  <c r="J2183" i="5"/>
  <c r="H2183" i="5"/>
  <c r="E2183" i="5"/>
  <c r="X2183" i="5" s="1"/>
  <c r="J2184" i="5"/>
  <c r="F2185" i="5"/>
  <c r="H2185" i="5"/>
  <c r="I2185" i="5"/>
  <c r="G2185" i="5"/>
  <c r="J2185" i="5"/>
  <c r="R2185" i="5"/>
  <c r="E2185" i="5"/>
  <c r="X2185" i="5" s="1"/>
  <c r="J2186" i="5"/>
  <c r="H2186" i="5"/>
  <c r="R2186" i="5"/>
  <c r="I2186" i="5"/>
  <c r="F2186" i="5"/>
  <c r="G2186" i="5"/>
  <c r="E2186" i="5"/>
  <c r="X2186" i="5" s="1"/>
  <c r="J2187" i="5"/>
  <c r="R2187" i="5"/>
  <c r="G2187" i="5"/>
  <c r="I2187" i="5"/>
  <c r="H2187" i="5"/>
  <c r="F2187" i="5"/>
  <c r="E2187" i="5"/>
  <c r="X2187" i="5" s="1"/>
  <c r="H2188" i="5"/>
  <c r="J2189" i="5"/>
  <c r="G2189" i="5"/>
  <c r="H2189" i="5"/>
  <c r="I2189" i="5"/>
  <c r="F2189" i="5"/>
  <c r="R2189" i="5"/>
  <c r="E2189" i="5"/>
  <c r="X2189" i="5" s="1"/>
  <c r="G2190" i="5"/>
  <c r="I2190" i="5"/>
  <c r="R2190" i="5"/>
  <c r="H2190" i="5"/>
  <c r="F2190" i="5"/>
  <c r="J2190" i="5"/>
  <c r="E2190" i="5"/>
  <c r="X2190" i="5" s="1"/>
  <c r="I2191" i="5"/>
  <c r="R2191" i="5"/>
  <c r="H2191" i="5"/>
  <c r="J2191" i="5"/>
  <c r="F2191" i="5"/>
  <c r="E2191" i="5"/>
  <c r="X2191" i="5" s="1"/>
  <c r="I2192" i="5"/>
  <c r="H2192" i="5"/>
  <c r="J2192" i="5"/>
  <c r="F2192" i="5"/>
  <c r="G2192" i="5"/>
  <c r="R2192" i="5"/>
  <c r="E2192" i="5"/>
  <c r="X2192" i="5" s="1"/>
  <c r="F2193" i="5"/>
  <c r="I2193" i="5"/>
  <c r="H2193" i="5"/>
  <c r="R2193" i="5"/>
  <c r="J2193" i="5"/>
  <c r="G2193" i="5"/>
  <c r="E2193" i="5"/>
  <c r="X2193" i="5" s="1"/>
  <c r="F2194" i="5"/>
  <c r="H2194" i="5"/>
  <c r="G2194" i="5"/>
  <c r="R2194" i="5"/>
  <c r="J2194" i="5"/>
  <c r="I2194" i="5"/>
  <c r="E2194" i="5"/>
  <c r="X2194" i="5" s="1"/>
  <c r="I2195" i="5"/>
  <c r="R2195" i="5"/>
  <c r="G2195" i="5"/>
  <c r="F2195" i="5"/>
  <c r="J2195" i="5"/>
  <c r="H2195" i="5"/>
  <c r="E2195" i="5"/>
  <c r="X2195" i="5" s="1"/>
  <c r="I2196" i="5"/>
  <c r="J2196" i="5"/>
  <c r="H2196" i="5"/>
  <c r="F2196" i="5"/>
  <c r="R2196" i="5"/>
  <c r="G2196" i="5"/>
  <c r="E2196" i="5"/>
  <c r="X2196" i="5" s="1"/>
  <c r="F2197" i="5"/>
  <c r="J2197" i="5"/>
  <c r="G2197" i="5"/>
  <c r="I2197" i="5"/>
  <c r="R2197" i="5"/>
  <c r="H2197" i="5"/>
  <c r="E2197" i="5"/>
  <c r="X2197" i="5" s="1"/>
  <c r="G2198" i="5"/>
  <c r="R2198" i="5"/>
  <c r="H2198" i="5"/>
  <c r="I2198" i="5"/>
  <c r="J2198" i="5"/>
  <c r="F2198" i="5"/>
  <c r="E2198" i="5"/>
  <c r="X2198" i="5" s="1"/>
  <c r="I2199" i="5"/>
  <c r="G2199" i="5"/>
  <c r="H2199" i="5"/>
  <c r="R2199" i="5"/>
  <c r="J2199" i="5"/>
  <c r="F2199" i="5"/>
  <c r="E2199" i="5"/>
  <c r="X2199" i="5" s="1"/>
  <c r="H2200" i="5"/>
  <c r="R2200" i="5"/>
  <c r="F2200" i="5"/>
  <c r="J2200" i="5"/>
  <c r="G2200" i="5"/>
  <c r="I2200" i="5"/>
  <c r="E2200" i="5"/>
  <c r="X2200" i="5" s="1"/>
  <c r="I2201" i="5"/>
  <c r="H2201" i="5"/>
  <c r="J2201" i="5"/>
  <c r="G2201" i="5"/>
  <c r="R2201" i="5"/>
  <c r="F2201" i="5"/>
  <c r="E2201" i="5"/>
  <c r="X2201" i="5" s="1"/>
  <c r="F2202" i="5"/>
  <c r="I2202" i="5"/>
  <c r="G2202" i="5"/>
  <c r="R2202" i="5"/>
  <c r="H2202" i="5"/>
  <c r="J2202" i="5"/>
  <c r="E2202" i="5"/>
  <c r="X2202" i="5" s="1"/>
  <c r="F2203" i="5"/>
  <c r="J2203" i="5"/>
  <c r="I2203" i="5"/>
  <c r="H2203" i="5"/>
  <c r="R2203" i="5"/>
  <c r="G2203" i="5"/>
  <c r="E2203" i="5"/>
  <c r="X2203" i="5" s="1"/>
  <c r="G2204" i="5"/>
  <c r="G2205" i="5"/>
  <c r="R2205" i="5"/>
  <c r="H2205" i="5"/>
  <c r="F2205" i="5"/>
  <c r="J2205" i="5"/>
  <c r="I2205" i="5"/>
  <c r="E2205" i="5"/>
  <c r="X2205" i="5" s="1"/>
  <c r="J2206" i="5"/>
  <c r="F2206" i="5"/>
  <c r="H2206" i="5"/>
  <c r="I2206" i="5"/>
  <c r="R2206" i="5"/>
  <c r="G2206" i="5"/>
  <c r="E2206" i="5"/>
  <c r="X2206" i="5" s="1"/>
  <c r="H2207" i="5"/>
  <c r="I2207" i="5"/>
  <c r="G2207" i="5"/>
  <c r="F2207" i="5"/>
  <c r="R2207" i="5"/>
  <c r="J2207" i="5"/>
  <c r="E2207" i="5"/>
  <c r="X2207" i="5" s="1"/>
  <c r="I2208" i="5"/>
  <c r="R2209" i="5"/>
  <c r="I2209" i="5"/>
  <c r="J2209" i="5"/>
  <c r="H2209" i="5"/>
  <c r="G2209" i="5"/>
  <c r="F2209" i="5"/>
  <c r="E2209" i="5"/>
  <c r="X2209" i="5" s="1"/>
  <c r="G2210" i="5"/>
  <c r="J2210" i="5"/>
  <c r="R2210" i="5"/>
  <c r="H2210" i="5"/>
  <c r="F2210" i="5"/>
  <c r="I2210" i="5"/>
  <c r="E2210" i="5"/>
  <c r="X2210" i="5" s="1"/>
  <c r="G2211" i="5"/>
  <c r="J2211" i="5"/>
  <c r="E2211" i="5"/>
  <c r="X2211" i="5" s="1"/>
  <c r="F2212" i="5"/>
  <c r="G2212" i="5"/>
  <c r="I2212" i="5"/>
  <c r="H2212" i="5"/>
  <c r="J2212" i="5"/>
  <c r="R2212" i="5"/>
  <c r="E2212" i="5"/>
  <c r="X2212" i="5" s="1"/>
  <c r="G2213" i="5"/>
  <c r="I2213" i="5"/>
  <c r="H2213" i="5"/>
  <c r="F2213" i="5"/>
  <c r="R2213" i="5"/>
  <c r="J2213" i="5"/>
  <c r="E2213" i="5"/>
  <c r="X2213" i="5" s="1"/>
  <c r="F2215" i="5"/>
  <c r="J2215" i="5"/>
  <c r="G2215" i="5"/>
  <c r="H2215" i="5"/>
  <c r="R2215" i="5"/>
  <c r="I2215" i="5"/>
  <c r="E2215" i="5"/>
  <c r="X2215" i="5" s="1"/>
  <c r="H2216" i="5"/>
  <c r="R2216" i="5"/>
  <c r="I2216" i="5"/>
  <c r="G2216" i="5"/>
  <c r="I2217" i="5"/>
  <c r="F2217" i="5"/>
  <c r="J2217" i="5"/>
  <c r="R2217" i="5"/>
  <c r="H2217" i="5"/>
  <c r="E2217" i="5"/>
  <c r="X2217" i="5" s="1"/>
  <c r="H2218" i="5"/>
  <c r="G2218" i="5"/>
  <c r="R2218" i="5"/>
  <c r="F2218" i="5"/>
  <c r="J2218" i="5"/>
  <c r="I2218" i="5"/>
  <c r="E2218" i="5"/>
  <c r="X2218" i="5" s="1"/>
  <c r="F2219" i="5"/>
  <c r="R2219" i="5"/>
  <c r="H2219" i="5"/>
  <c r="G2219" i="5"/>
  <c r="I2219" i="5"/>
  <c r="J2219" i="5"/>
  <c r="E2219" i="5"/>
  <c r="X2219" i="5" s="1"/>
  <c r="I2220" i="5"/>
  <c r="J2220" i="5"/>
  <c r="E2220" i="5"/>
  <c r="X2220" i="5" s="1"/>
  <c r="F2221" i="5"/>
  <c r="I2221" i="5"/>
  <c r="G2221" i="5"/>
  <c r="J2221" i="5"/>
  <c r="R2221" i="5"/>
  <c r="H2221" i="5"/>
  <c r="E2221" i="5"/>
  <c r="X2221" i="5" s="1"/>
  <c r="H2222" i="5"/>
  <c r="R2222" i="5"/>
  <c r="G2222" i="5"/>
  <c r="I2222" i="5"/>
  <c r="F2222" i="5"/>
  <c r="J2222" i="5"/>
  <c r="E2222" i="5"/>
  <c r="X2222" i="5" s="1"/>
  <c r="F2223" i="5"/>
  <c r="H2223" i="5"/>
  <c r="I2223" i="5"/>
  <c r="J2223" i="5"/>
  <c r="R2223" i="5"/>
  <c r="G2223" i="5"/>
  <c r="E2223" i="5"/>
  <c r="X2223" i="5" s="1"/>
  <c r="J2224" i="5"/>
  <c r="F2224" i="5"/>
  <c r="G2224" i="5"/>
  <c r="E2224" i="5"/>
  <c r="X2224" i="5" s="1"/>
  <c r="R2225" i="5"/>
  <c r="F2225" i="5"/>
  <c r="J2225" i="5"/>
  <c r="H2225" i="5"/>
  <c r="I2225" i="5"/>
  <c r="G2225" i="5"/>
  <c r="E2225" i="5"/>
  <c r="X2225" i="5" s="1"/>
  <c r="J2226" i="5"/>
  <c r="H2226" i="5"/>
  <c r="I2226" i="5"/>
  <c r="F2226" i="5"/>
  <c r="R2226" i="5"/>
  <c r="G2226" i="5"/>
  <c r="E2226" i="5"/>
  <c r="X2226" i="5" s="1"/>
  <c r="F2231" i="5"/>
  <c r="H2231" i="5"/>
  <c r="R2231" i="5"/>
  <c r="I2231" i="5"/>
  <c r="J2231" i="5"/>
  <c r="E2231" i="5"/>
  <c r="X2231" i="5" s="1"/>
  <c r="F2233" i="5"/>
  <c r="G2233" i="5"/>
  <c r="I2233" i="5"/>
  <c r="H2233" i="5"/>
  <c r="J2233" i="5"/>
  <c r="R2233" i="5"/>
  <c r="E2233" i="5"/>
  <c r="X2233" i="5" s="1"/>
  <c r="F2235" i="5"/>
  <c r="J2235" i="5"/>
  <c r="H2235" i="5"/>
  <c r="G2235" i="5"/>
  <c r="R2235" i="5"/>
  <c r="I2235" i="5"/>
  <c r="E2235" i="5"/>
  <c r="X2235" i="5" s="1"/>
  <c r="F2236" i="5"/>
  <c r="G2236" i="5"/>
  <c r="H2236" i="5"/>
  <c r="I2236" i="5"/>
  <c r="J2236" i="5"/>
  <c r="R2236" i="5"/>
  <c r="E2236" i="5"/>
  <c r="X2236" i="5" s="1"/>
  <c r="R2237" i="5"/>
  <c r="F2237" i="5"/>
  <c r="H2237" i="5"/>
  <c r="I2237" i="5"/>
  <c r="J2237" i="5"/>
  <c r="G2237" i="5"/>
  <c r="E2237" i="5"/>
  <c r="X2237" i="5" s="1"/>
  <c r="R2238" i="5"/>
  <c r="G2239" i="5"/>
  <c r="J2239" i="5"/>
  <c r="R2239" i="5"/>
  <c r="H2239" i="5"/>
  <c r="I2239" i="5"/>
  <c r="F2239" i="5"/>
  <c r="E2239" i="5"/>
  <c r="X2239" i="5" s="1"/>
  <c r="G2240" i="5"/>
  <c r="J2240" i="5"/>
  <c r="I2240" i="5"/>
  <c r="H2240" i="5"/>
  <c r="R2240" i="5"/>
  <c r="F2240" i="5"/>
  <c r="E2240" i="5"/>
  <c r="X2240" i="5" s="1"/>
  <c r="G2246" i="5"/>
  <c r="F2246" i="5"/>
  <c r="H2246" i="5"/>
  <c r="J2246" i="5"/>
  <c r="I2246" i="5"/>
  <c r="R2246" i="5"/>
  <c r="E2246" i="5"/>
  <c r="X2246" i="5" s="1"/>
  <c r="H2247" i="5"/>
  <c r="R2247" i="5"/>
  <c r="E2247" i="5"/>
  <c r="X2247" i="5" s="1"/>
  <c r="R2248" i="5"/>
  <c r="F2248" i="5"/>
  <c r="I2248" i="5"/>
  <c r="J2248" i="5"/>
  <c r="H2248" i="5"/>
  <c r="G2248" i="5"/>
  <c r="E2248" i="5"/>
  <c r="X2248" i="5" s="1"/>
  <c r="I2249" i="5"/>
  <c r="J2249" i="5"/>
  <c r="R2249" i="5"/>
  <c r="H2249" i="5"/>
  <c r="F2249" i="5"/>
  <c r="G2249" i="5"/>
  <c r="E2249" i="5"/>
  <c r="X2249" i="5" s="1"/>
  <c r="F2250" i="5"/>
  <c r="I2250" i="5"/>
  <c r="G2250" i="5"/>
  <c r="R2250" i="5"/>
  <c r="J2250" i="5"/>
  <c r="H2250" i="5"/>
  <c r="E2250" i="5"/>
  <c r="X2250" i="5" s="1"/>
  <c r="J2251" i="5"/>
  <c r="H2251" i="5"/>
  <c r="I2251" i="5"/>
  <c r="G2251" i="5"/>
  <c r="H2252" i="5"/>
  <c r="J2252" i="5"/>
  <c r="R2252" i="5"/>
  <c r="G2252" i="5"/>
  <c r="I2252" i="5"/>
  <c r="F2252" i="5"/>
  <c r="E2252" i="5"/>
  <c r="X2252" i="5" s="1"/>
  <c r="I2253" i="5"/>
  <c r="F2253" i="5"/>
  <c r="G2253" i="5"/>
  <c r="R2253" i="5"/>
  <c r="H2253" i="5"/>
  <c r="J2253" i="5"/>
  <c r="E2253" i="5"/>
  <c r="X2253" i="5" s="1"/>
  <c r="G2254" i="5"/>
  <c r="H2254" i="5"/>
  <c r="J2254" i="5"/>
  <c r="I2254" i="5"/>
  <c r="F2254" i="5"/>
  <c r="R2254" i="5"/>
  <c r="E2254" i="5"/>
  <c r="X2254" i="5" s="1"/>
  <c r="H2255" i="5"/>
  <c r="J2255" i="5"/>
  <c r="E2255" i="5"/>
  <c r="X2255" i="5" s="1"/>
  <c r="G2256" i="5"/>
  <c r="H2256" i="5"/>
  <c r="R2256" i="5"/>
  <c r="J2256" i="5"/>
  <c r="F2256" i="5"/>
  <c r="I2256" i="5"/>
  <c r="E2256" i="5"/>
  <c r="X2256" i="5" s="1"/>
  <c r="G2257" i="5"/>
  <c r="J2257" i="5"/>
  <c r="I2257" i="5"/>
  <c r="H2257" i="5"/>
  <c r="F2257" i="5"/>
  <c r="R2257" i="5"/>
  <c r="E2257" i="5"/>
  <c r="X2257" i="5" s="1"/>
  <c r="G2258" i="5"/>
  <c r="J2258" i="5"/>
  <c r="F2258" i="5"/>
  <c r="I2258" i="5"/>
  <c r="R2258" i="5"/>
  <c r="H2258" i="5"/>
  <c r="E2258" i="5"/>
  <c r="X2258" i="5" s="1"/>
  <c r="H2259" i="5"/>
  <c r="J2260" i="5"/>
  <c r="R2260" i="5"/>
  <c r="F2260" i="5"/>
  <c r="H2260" i="5"/>
  <c r="G2260" i="5"/>
  <c r="I2260" i="5"/>
  <c r="E2260" i="5"/>
  <c r="X2260" i="5" s="1"/>
  <c r="I2261" i="5"/>
  <c r="R2261" i="5"/>
  <c r="H2261" i="5"/>
  <c r="F2261" i="5"/>
  <c r="G2261" i="5"/>
  <c r="J2261" i="5"/>
  <c r="E2261" i="5"/>
  <c r="X2261" i="5" s="1"/>
  <c r="J2262" i="5"/>
  <c r="F2262" i="5"/>
  <c r="H2262" i="5"/>
  <c r="G2262" i="5"/>
  <c r="R2262" i="5"/>
  <c r="I2262" i="5"/>
  <c r="E2262" i="5"/>
  <c r="X2262" i="5" s="1"/>
  <c r="G2264" i="5"/>
  <c r="J2264" i="5"/>
  <c r="I2264" i="5"/>
  <c r="F2264" i="5"/>
  <c r="R2264" i="5"/>
  <c r="H2264" i="5"/>
  <c r="E2264" i="5"/>
  <c r="X2264" i="5" s="1"/>
  <c r="J2265" i="5"/>
  <c r="R2265" i="5"/>
  <c r="F2265" i="5"/>
  <c r="I2265" i="5"/>
  <c r="H2265" i="5"/>
  <c r="G2265" i="5"/>
  <c r="E2265" i="5"/>
  <c r="X2265" i="5" s="1"/>
  <c r="R2266" i="5"/>
  <c r="I2266" i="5"/>
  <c r="H2266" i="5"/>
  <c r="J2266" i="5"/>
  <c r="F2266" i="5"/>
  <c r="G2266" i="5"/>
  <c r="E2266" i="5"/>
  <c r="X2266" i="5" s="1"/>
  <c r="H2267" i="5"/>
  <c r="R2267" i="5"/>
  <c r="E2267" i="5"/>
  <c r="X2267" i="5" s="1"/>
  <c r="I2268" i="5"/>
  <c r="J2268" i="5"/>
  <c r="F2268" i="5"/>
  <c r="G2268" i="5"/>
  <c r="R2268" i="5"/>
  <c r="H2268" i="5"/>
  <c r="E2268" i="5"/>
  <c r="X2268" i="5" s="1"/>
  <c r="F2269" i="5"/>
  <c r="J2269" i="5"/>
  <c r="R2269" i="5"/>
  <c r="H2269" i="5"/>
  <c r="G2269" i="5"/>
  <c r="I2269" i="5"/>
  <c r="E2269" i="5"/>
  <c r="X2269" i="5" s="1"/>
  <c r="F2270" i="5"/>
  <c r="R2270" i="5"/>
  <c r="G2270" i="5"/>
  <c r="H2270" i="5"/>
  <c r="I2270" i="5"/>
  <c r="J2270" i="5"/>
  <c r="E2270" i="5"/>
  <c r="X2270" i="5" s="1"/>
  <c r="F2272" i="5"/>
  <c r="R2272" i="5"/>
  <c r="G2272" i="5"/>
  <c r="J2272" i="5"/>
  <c r="I2272" i="5"/>
  <c r="H2272" i="5"/>
  <c r="E2272" i="5"/>
  <c r="X2272" i="5" s="1"/>
  <c r="G2279" i="5"/>
  <c r="F2279" i="5"/>
  <c r="J2279" i="5"/>
  <c r="H2279" i="5"/>
  <c r="R2279" i="5"/>
  <c r="I2279" i="5"/>
  <c r="E2279" i="5"/>
  <c r="X2279" i="5" s="1"/>
  <c r="H2280" i="5"/>
  <c r="R2280" i="5"/>
  <c r="F2280" i="5"/>
  <c r="I2280" i="5"/>
  <c r="J2280" i="5"/>
  <c r="G2280" i="5"/>
  <c r="E2280" i="5"/>
  <c r="X2280" i="5" s="1"/>
  <c r="G2281" i="5"/>
  <c r="J2282" i="5"/>
  <c r="R2282" i="5"/>
  <c r="G2282" i="5"/>
  <c r="F2282" i="5"/>
  <c r="I2282" i="5"/>
  <c r="H2282" i="5"/>
  <c r="E2282" i="5"/>
  <c r="X2282" i="5" s="1"/>
  <c r="F2283" i="5"/>
  <c r="H2283" i="5"/>
  <c r="I2283" i="5"/>
  <c r="G2283" i="5"/>
  <c r="J2283" i="5"/>
  <c r="R2283" i="5"/>
  <c r="E2283" i="5"/>
  <c r="X2283" i="5" s="1"/>
  <c r="J2284" i="5"/>
  <c r="F2284" i="5"/>
  <c r="G2284" i="5"/>
  <c r="I2284" i="5"/>
  <c r="R2284" i="5"/>
  <c r="H2284" i="5"/>
  <c r="E2284" i="5"/>
  <c r="X2284" i="5" s="1"/>
  <c r="J2286" i="5"/>
  <c r="H2286" i="5"/>
  <c r="I2286" i="5"/>
  <c r="F2286" i="5"/>
  <c r="G2286" i="5"/>
  <c r="R2286" i="5"/>
  <c r="E2286" i="5"/>
  <c r="X2286" i="5" s="1"/>
  <c r="F2288" i="5"/>
  <c r="H2288" i="5"/>
  <c r="G2288" i="5"/>
  <c r="J2288" i="5"/>
  <c r="R2288" i="5"/>
  <c r="I2288" i="5"/>
  <c r="E2288" i="5"/>
  <c r="X2288" i="5" s="1"/>
  <c r="G2289" i="5"/>
  <c r="F2289" i="5"/>
  <c r="J2289" i="5"/>
  <c r="H2289" i="5"/>
  <c r="R2289" i="5"/>
  <c r="I2289" i="5"/>
  <c r="E2289" i="5"/>
  <c r="X2289" i="5" s="1"/>
  <c r="H2290" i="5"/>
  <c r="F2291" i="5"/>
  <c r="H2291" i="5"/>
  <c r="G2291" i="5"/>
  <c r="J2291" i="5"/>
  <c r="I2291" i="5"/>
  <c r="R2291" i="5"/>
  <c r="E2291" i="5"/>
  <c r="X2291" i="5" s="1"/>
  <c r="F2294" i="5"/>
  <c r="R2294" i="5"/>
  <c r="G2294" i="5"/>
  <c r="I2294" i="5"/>
  <c r="H2294" i="5"/>
  <c r="J2294" i="5"/>
  <c r="E2294" i="5"/>
  <c r="X2294" i="5" s="1"/>
  <c r="R2295" i="5"/>
  <c r="I2295" i="5"/>
  <c r="H2295" i="5"/>
  <c r="F2295" i="5"/>
  <c r="J2295" i="5"/>
  <c r="G2295" i="5"/>
  <c r="E2295" i="5"/>
  <c r="X2295" i="5" s="1"/>
  <c r="G2298" i="5"/>
  <c r="H2298" i="5"/>
  <c r="F2298" i="5"/>
  <c r="E2298" i="5"/>
  <c r="X2298" i="5" s="1"/>
  <c r="J2299" i="5"/>
  <c r="I2299" i="5"/>
  <c r="R2299" i="5"/>
  <c r="F2299" i="5"/>
  <c r="H2299" i="5"/>
  <c r="G2299" i="5"/>
  <c r="E2299" i="5"/>
  <c r="X2299" i="5" s="1"/>
  <c r="G2300" i="5"/>
  <c r="J2300" i="5"/>
  <c r="R2300" i="5"/>
  <c r="I2300" i="5"/>
  <c r="H2300" i="5"/>
  <c r="F2300" i="5"/>
  <c r="E2300" i="5"/>
  <c r="X2300" i="5" s="1"/>
  <c r="G2301" i="5"/>
  <c r="I2301" i="5"/>
  <c r="F2301" i="5"/>
  <c r="H2301" i="5"/>
  <c r="R2301" i="5"/>
  <c r="J2301" i="5"/>
  <c r="E2301" i="5"/>
  <c r="X2301" i="5" s="1"/>
  <c r="J2302" i="5"/>
  <c r="I2302" i="5"/>
  <c r="F2302" i="5"/>
  <c r="R2302" i="5"/>
  <c r="G2303" i="5"/>
  <c r="J2303" i="5"/>
  <c r="R2303" i="5"/>
  <c r="F2303" i="5"/>
  <c r="H2303" i="5"/>
  <c r="I2303" i="5"/>
  <c r="E2303" i="5"/>
  <c r="X2303" i="5" s="1"/>
  <c r="F2304" i="5"/>
  <c r="J2304" i="5"/>
  <c r="I2304" i="5"/>
  <c r="H2304" i="5"/>
  <c r="G2304" i="5"/>
  <c r="R2304" i="5"/>
  <c r="E2304" i="5"/>
  <c r="X2304" i="5" s="1"/>
  <c r="F2305" i="5"/>
  <c r="I2305" i="5"/>
  <c r="J2305" i="5"/>
  <c r="R2305" i="5"/>
  <c r="H2305" i="5"/>
  <c r="G2305" i="5"/>
  <c r="E2305" i="5"/>
  <c r="X2305" i="5" s="1"/>
  <c r="R2306" i="5"/>
  <c r="H2306" i="5"/>
  <c r="G2306" i="5"/>
  <c r="E2306" i="5"/>
  <c r="X2306" i="5" s="1"/>
  <c r="F2307" i="5"/>
  <c r="H2307" i="5"/>
  <c r="R2307" i="5"/>
  <c r="J2307" i="5"/>
  <c r="I2307" i="5"/>
  <c r="G2307" i="5"/>
  <c r="E2307" i="5"/>
  <c r="X2307" i="5" s="1"/>
  <c r="R2311" i="5"/>
  <c r="H2311" i="5"/>
  <c r="F2311" i="5"/>
  <c r="J2311" i="5"/>
  <c r="I2311" i="5"/>
  <c r="E2311" i="5"/>
  <c r="X2311" i="5" s="1"/>
  <c r="R2313" i="5"/>
  <c r="H2313" i="5"/>
  <c r="I2313" i="5"/>
  <c r="F2313" i="5"/>
  <c r="G2313" i="5"/>
  <c r="J2313" i="5"/>
  <c r="E2313" i="5"/>
  <c r="X2313" i="5" s="1"/>
  <c r="F2317" i="5"/>
  <c r="G2317" i="5"/>
  <c r="R2317" i="5"/>
  <c r="H2317" i="5"/>
  <c r="J2317" i="5"/>
  <c r="I2317" i="5"/>
  <c r="E2317" i="5"/>
  <c r="X2317" i="5" s="1"/>
  <c r="I2318" i="5"/>
  <c r="J2319" i="5"/>
  <c r="H2319" i="5"/>
  <c r="R2319" i="5"/>
  <c r="F2319" i="5"/>
  <c r="I2319" i="5"/>
  <c r="G2319" i="5"/>
  <c r="E2319" i="5"/>
  <c r="X2319" i="5" s="1"/>
  <c r="G2320" i="5"/>
  <c r="J2320" i="5"/>
  <c r="R2320" i="5"/>
  <c r="H2320" i="5"/>
  <c r="I2320" i="5"/>
  <c r="F2320" i="5"/>
  <c r="E2320" i="5"/>
  <c r="X2320" i="5" s="1"/>
  <c r="I2321" i="5"/>
  <c r="R2322" i="5"/>
  <c r="J2322" i="5"/>
  <c r="I2322" i="5"/>
  <c r="G2322" i="5"/>
  <c r="H2322" i="5"/>
  <c r="F2322" i="5"/>
  <c r="E2322" i="5"/>
  <c r="X2322" i="5" s="1"/>
  <c r="F2323" i="5"/>
  <c r="G2324" i="5"/>
  <c r="F2324" i="5"/>
  <c r="J2324" i="5"/>
  <c r="H2324" i="5"/>
  <c r="I2324" i="5"/>
  <c r="R2324" i="5"/>
  <c r="E2324" i="5"/>
  <c r="X2324" i="5" s="1"/>
  <c r="F2325" i="5"/>
  <c r="I2325" i="5"/>
  <c r="J2325" i="5"/>
  <c r="H2325" i="5"/>
  <c r="G2325" i="5"/>
  <c r="R2325" i="5"/>
  <c r="E2325" i="5"/>
  <c r="X2325" i="5" s="1"/>
  <c r="G2326" i="5"/>
  <c r="J2326" i="5"/>
  <c r="H2326" i="5"/>
  <c r="F2326" i="5"/>
  <c r="I2326" i="5"/>
  <c r="R2326" i="5"/>
  <c r="E2326" i="5"/>
  <c r="X2326" i="5" s="1"/>
  <c r="E2327" i="5"/>
  <c r="X2327" i="5" s="1"/>
  <c r="F2328" i="5"/>
  <c r="I2328" i="5"/>
  <c r="R2328" i="5"/>
  <c r="H2328" i="5"/>
  <c r="G2328" i="5"/>
  <c r="J2328" i="5"/>
  <c r="E2328" i="5"/>
  <c r="X2328" i="5" s="1"/>
  <c r="J2329" i="5"/>
  <c r="R2329" i="5"/>
  <c r="H2329" i="5"/>
  <c r="F2329" i="5"/>
  <c r="G2329" i="5"/>
  <c r="I2329" i="5"/>
  <c r="E2329" i="5"/>
  <c r="X2329" i="5" s="1"/>
  <c r="I2330" i="5"/>
  <c r="F2330" i="5"/>
  <c r="H2330" i="5"/>
  <c r="J2330" i="5"/>
  <c r="R2330" i="5"/>
  <c r="G2330" i="5"/>
  <c r="E2330" i="5"/>
  <c r="X2330" i="5" s="1"/>
  <c r="J2331" i="5"/>
  <c r="I2331" i="5"/>
  <c r="G2331" i="5"/>
  <c r="F2331" i="5"/>
  <c r="H2331" i="5"/>
  <c r="R2331" i="5"/>
  <c r="E2331" i="5"/>
  <c r="X2331" i="5" s="1"/>
  <c r="H2332" i="5"/>
  <c r="J2332" i="5"/>
  <c r="F2332" i="5"/>
  <c r="R2332" i="5"/>
  <c r="F2333" i="5"/>
  <c r="H2333" i="5"/>
  <c r="G2333" i="5"/>
  <c r="J2333" i="5"/>
  <c r="R2333" i="5"/>
  <c r="I2333" i="5"/>
  <c r="E2333" i="5"/>
  <c r="X2333" i="5" s="1"/>
  <c r="H2334" i="5"/>
  <c r="G2334" i="5"/>
  <c r="F2334" i="5"/>
  <c r="I2334" i="5"/>
  <c r="J2334" i="5"/>
  <c r="R2334" i="5"/>
  <c r="E2334" i="5"/>
  <c r="X2334" i="5" s="1"/>
  <c r="I2335" i="5"/>
  <c r="R2335" i="5"/>
  <c r="F2335" i="5"/>
  <c r="J2336" i="5"/>
  <c r="H2336" i="5"/>
  <c r="G2336" i="5"/>
  <c r="F2336" i="5"/>
  <c r="R2336" i="5"/>
  <c r="I2336" i="5"/>
  <c r="E2336" i="5"/>
  <c r="X2336" i="5" s="1"/>
  <c r="R2337" i="5"/>
  <c r="F2337" i="5"/>
  <c r="G2337" i="5"/>
  <c r="H2337" i="5"/>
  <c r="J2337" i="5"/>
  <c r="I2337" i="5"/>
  <c r="E2337" i="5"/>
  <c r="X2337" i="5" s="1"/>
  <c r="R2338" i="5"/>
  <c r="J2338" i="5"/>
  <c r="E2338" i="5"/>
  <c r="X2338" i="5" s="1"/>
  <c r="F2339" i="5"/>
  <c r="R2339" i="5"/>
  <c r="J2339" i="5"/>
  <c r="H2339" i="5"/>
  <c r="G2339" i="5"/>
  <c r="I2339" i="5"/>
  <c r="E2339" i="5"/>
  <c r="X2339" i="5" s="1"/>
  <c r="G2340" i="5"/>
  <c r="R2340" i="5"/>
  <c r="F2340" i="5"/>
  <c r="J2340" i="5"/>
  <c r="H2340" i="5"/>
  <c r="I2340" i="5"/>
  <c r="E2340" i="5"/>
  <c r="X2340" i="5" s="1"/>
  <c r="J2341" i="5"/>
  <c r="I2341" i="5"/>
  <c r="H2341" i="5"/>
  <c r="R2341" i="5"/>
  <c r="F2341" i="5"/>
  <c r="G2341" i="5"/>
  <c r="E2341" i="5"/>
  <c r="X2341" i="5" s="1"/>
  <c r="R2342" i="5"/>
  <c r="H2342" i="5"/>
  <c r="I2342" i="5"/>
  <c r="F2342" i="5"/>
  <c r="J2342" i="5"/>
  <c r="G2342" i="5"/>
  <c r="E2342" i="5"/>
  <c r="X2342" i="5" s="1"/>
  <c r="R2343" i="5"/>
  <c r="J2343" i="5"/>
  <c r="F2343" i="5"/>
  <c r="I2343" i="5"/>
  <c r="H2343" i="5"/>
  <c r="E2343" i="5"/>
  <c r="X2343" i="5" s="1"/>
  <c r="F2344" i="5"/>
  <c r="H2345" i="5"/>
  <c r="F2345" i="5"/>
  <c r="J2345" i="5"/>
  <c r="G2345" i="5"/>
  <c r="R2345" i="5"/>
  <c r="I2345" i="5"/>
  <c r="E2345" i="5"/>
  <c r="X2345" i="5" s="1"/>
  <c r="R2346" i="5"/>
  <c r="I2346" i="5"/>
  <c r="H2346" i="5"/>
  <c r="G2346" i="5"/>
  <c r="F2346" i="5"/>
  <c r="J2346" i="5"/>
  <c r="E2346" i="5"/>
  <c r="X2346" i="5" s="1"/>
  <c r="R2347" i="5"/>
  <c r="G2347" i="5"/>
  <c r="F2347" i="5"/>
  <c r="H2347" i="5"/>
  <c r="J2347" i="5"/>
  <c r="I2347" i="5"/>
  <c r="E2347" i="5"/>
  <c r="X2347" i="5" s="1"/>
  <c r="F2348" i="5"/>
  <c r="H2348" i="5"/>
  <c r="I2348" i="5"/>
  <c r="R2349" i="5"/>
  <c r="H2349" i="5"/>
  <c r="F2349" i="5"/>
  <c r="I2349" i="5"/>
  <c r="G2349" i="5"/>
  <c r="J2349" i="5"/>
  <c r="E2349" i="5"/>
  <c r="X2349" i="5" s="1"/>
  <c r="G2350" i="5"/>
  <c r="I2350" i="5"/>
  <c r="H2350" i="5"/>
  <c r="R2350" i="5"/>
  <c r="F2350" i="5"/>
  <c r="J2350" i="5"/>
  <c r="E2350" i="5"/>
  <c r="X2350" i="5" s="1"/>
  <c r="R2351" i="5"/>
  <c r="J2351" i="5"/>
  <c r="H2351" i="5"/>
  <c r="I2351" i="5"/>
  <c r="F2351" i="5"/>
  <c r="E2351" i="5"/>
  <c r="X2351" i="5" s="1"/>
  <c r="G2352" i="5"/>
  <c r="I2352" i="5"/>
  <c r="F2352" i="5"/>
  <c r="H2352" i="5"/>
  <c r="R2352" i="5"/>
  <c r="J2352" i="5"/>
  <c r="E2352" i="5"/>
  <c r="X2352" i="5" s="1"/>
  <c r="F2353" i="5"/>
  <c r="I2353" i="5"/>
  <c r="J2353" i="5"/>
  <c r="H2353" i="5"/>
  <c r="R2353" i="5"/>
  <c r="G2353" i="5"/>
  <c r="E2353" i="5"/>
  <c r="X2353" i="5" s="1"/>
  <c r="R2354" i="5"/>
  <c r="I2354" i="5"/>
  <c r="E2354" i="5"/>
  <c r="X2354" i="5" s="1"/>
  <c r="H2355" i="5"/>
  <c r="G2355" i="5"/>
  <c r="R2355" i="5"/>
  <c r="F2355" i="5"/>
  <c r="I2355" i="5"/>
  <c r="J2355" i="5"/>
  <c r="E2355" i="5"/>
  <c r="X2355" i="5" s="1"/>
  <c r="G2356" i="5"/>
  <c r="R2356" i="5"/>
  <c r="F2356" i="5"/>
  <c r="H2356" i="5"/>
  <c r="J2356" i="5"/>
  <c r="I2356" i="5"/>
  <c r="E2356" i="5"/>
  <c r="X2356" i="5" s="1"/>
  <c r="J2357" i="5"/>
  <c r="R2357" i="5"/>
  <c r="I2357" i="5"/>
  <c r="F2357" i="5"/>
  <c r="G2357" i="5"/>
  <c r="H2357" i="5"/>
  <c r="E2357" i="5"/>
  <c r="X2357" i="5" s="1"/>
  <c r="G2358" i="5"/>
  <c r="R2358" i="5"/>
  <c r="H2358" i="5"/>
  <c r="I2358" i="5"/>
  <c r="J2358" i="5"/>
  <c r="F2358" i="5"/>
  <c r="E2358" i="5"/>
  <c r="X2358" i="5" s="1"/>
  <c r="R2359" i="5"/>
  <c r="F2359" i="5"/>
  <c r="I2359" i="5"/>
  <c r="J2359" i="5"/>
  <c r="G2359" i="5"/>
  <c r="H2359" i="5"/>
  <c r="E2359" i="5"/>
  <c r="X2359" i="5" s="1"/>
  <c r="F2360" i="5"/>
  <c r="I2360" i="5"/>
  <c r="H2360" i="5"/>
  <c r="E2360" i="5"/>
  <c r="X2360" i="5" s="1"/>
  <c r="F2361" i="5"/>
  <c r="H2361" i="5"/>
  <c r="J2361" i="5"/>
  <c r="G2361" i="5"/>
  <c r="I2361" i="5"/>
  <c r="R2361" i="5"/>
  <c r="E2361" i="5"/>
  <c r="X2361" i="5" s="1"/>
  <c r="R2362" i="5"/>
  <c r="J2362" i="5"/>
  <c r="G2362" i="5"/>
  <c r="H2362" i="5"/>
  <c r="F2362" i="5"/>
  <c r="I2362" i="5"/>
  <c r="E2362" i="5"/>
  <c r="X2362" i="5" s="1"/>
  <c r="H2363" i="5"/>
  <c r="J2363" i="5"/>
  <c r="R2363" i="5"/>
  <c r="G2364" i="5"/>
  <c r="I2364" i="5"/>
  <c r="J2364" i="5"/>
  <c r="F2364" i="5"/>
  <c r="H2364" i="5"/>
  <c r="R2364" i="5"/>
  <c r="E2364" i="5"/>
  <c r="X2364" i="5" s="1"/>
  <c r="G2365" i="5"/>
  <c r="I2365" i="5"/>
  <c r="J2365" i="5"/>
  <c r="R2365" i="5"/>
  <c r="F2365" i="5"/>
  <c r="H2365" i="5"/>
  <c r="E2365" i="5"/>
  <c r="X2365" i="5" s="1"/>
  <c r="I2366" i="5"/>
  <c r="G2366" i="5"/>
  <c r="R2366" i="5"/>
  <c r="J2366" i="5"/>
  <c r="F2366" i="5"/>
  <c r="H2366" i="5"/>
  <c r="E2366" i="5"/>
  <c r="X2366" i="5" s="1"/>
  <c r="G2367" i="5"/>
  <c r="H2367" i="5"/>
  <c r="R2367" i="5"/>
  <c r="J2367" i="5"/>
  <c r="F2367" i="5"/>
  <c r="I2367" i="5"/>
  <c r="E2367" i="5"/>
  <c r="X2367" i="5" s="1"/>
  <c r="R2368" i="5"/>
  <c r="F2368" i="5"/>
  <c r="J2368" i="5"/>
  <c r="H2368" i="5"/>
  <c r="G2368" i="5"/>
  <c r="I2368" i="5"/>
  <c r="E2368" i="5"/>
  <c r="X2368" i="5" s="1"/>
  <c r="F2369" i="5"/>
  <c r="J2369" i="5"/>
  <c r="E2369" i="5"/>
  <c r="X2369" i="5" s="1"/>
  <c r="G2370" i="5"/>
  <c r="J2370" i="5"/>
  <c r="I2370" i="5"/>
  <c r="H2370" i="5"/>
  <c r="F2370" i="5"/>
  <c r="R2370" i="5"/>
  <c r="E2370" i="5"/>
  <c r="X2370" i="5" s="1"/>
  <c r="H2371" i="5"/>
  <c r="I2371" i="5"/>
  <c r="F2371" i="5"/>
  <c r="R2371" i="5"/>
  <c r="G2371" i="5"/>
  <c r="J2371" i="5"/>
  <c r="E2371" i="5"/>
  <c r="X2371" i="5" s="1"/>
  <c r="J2372" i="5"/>
  <c r="F2372" i="5"/>
  <c r="G2372" i="5"/>
  <c r="R2372" i="5"/>
  <c r="I2372" i="5"/>
  <c r="H2372" i="5"/>
  <c r="E2372" i="5"/>
  <c r="X2372" i="5" s="1"/>
  <c r="E2373" i="5"/>
  <c r="X2373" i="5" s="1"/>
  <c r="R2374" i="5"/>
  <c r="F2374" i="5"/>
  <c r="J2374" i="5"/>
  <c r="G2374" i="5"/>
  <c r="H2374" i="5"/>
  <c r="I2374" i="5"/>
  <c r="E2374" i="5"/>
  <c r="X2374" i="5" s="1"/>
  <c r="I2375" i="5"/>
  <c r="H2375" i="5"/>
  <c r="J2375" i="5"/>
  <c r="F2375" i="5"/>
  <c r="R2375" i="5"/>
  <c r="E2375" i="5"/>
  <c r="X2375" i="5" s="1"/>
  <c r="J2376" i="5"/>
  <c r="F2376" i="5"/>
  <c r="I2376" i="5"/>
  <c r="G2376" i="5"/>
  <c r="R2376" i="5"/>
  <c r="H2376" i="5"/>
  <c r="E2376" i="5"/>
  <c r="X2376" i="5" s="1"/>
  <c r="J2377" i="5"/>
  <c r="G2377" i="5"/>
  <c r="I2377" i="5"/>
  <c r="R2377" i="5"/>
  <c r="F2377" i="5"/>
  <c r="H2377" i="5"/>
  <c r="E2377" i="5"/>
  <c r="X2377" i="5" s="1"/>
  <c r="R2378" i="5"/>
  <c r="F2378" i="5"/>
  <c r="E2378" i="5"/>
  <c r="X2378" i="5" s="1"/>
  <c r="J2379" i="5"/>
  <c r="R2379" i="5"/>
  <c r="I2379" i="5"/>
  <c r="G2379" i="5"/>
  <c r="H2379" i="5"/>
  <c r="F2379" i="5"/>
  <c r="E2379" i="5"/>
  <c r="X2379" i="5" s="1"/>
  <c r="R2380" i="5"/>
  <c r="G2380" i="5"/>
  <c r="F2380" i="5"/>
  <c r="H2380" i="5"/>
  <c r="J2380" i="5"/>
  <c r="I2380" i="5"/>
  <c r="E2380" i="5"/>
  <c r="X2380" i="5" s="1"/>
  <c r="G2381" i="5"/>
  <c r="I2381" i="5"/>
  <c r="H2381" i="5"/>
  <c r="R2381" i="5"/>
  <c r="R2382" i="5"/>
  <c r="J2382" i="5"/>
  <c r="G2382" i="5"/>
  <c r="H2382" i="5"/>
  <c r="F2382" i="5"/>
  <c r="I2382" i="5"/>
  <c r="E2382" i="5"/>
  <c r="X2382" i="5" s="1"/>
  <c r="G2383" i="5"/>
  <c r="R2383" i="5"/>
  <c r="F2383" i="5"/>
  <c r="J2383" i="5"/>
  <c r="I2383" i="5"/>
  <c r="H2383" i="5"/>
  <c r="E2383" i="5"/>
  <c r="X2383" i="5" s="1"/>
  <c r="I2384" i="5"/>
  <c r="G2384" i="5"/>
  <c r="J2384" i="5"/>
  <c r="F2385" i="5"/>
  <c r="I2385" i="5"/>
  <c r="H2385" i="5"/>
  <c r="J2385" i="5"/>
  <c r="R2385" i="5"/>
  <c r="G2385" i="5"/>
  <c r="E2385" i="5"/>
  <c r="X2385" i="5" s="1"/>
  <c r="I2386" i="5"/>
  <c r="E2386" i="5"/>
  <c r="X2386" i="5" s="1"/>
  <c r="J2387" i="5"/>
  <c r="I2387" i="5"/>
  <c r="R2387" i="5"/>
  <c r="H2387" i="5"/>
  <c r="F2387" i="5"/>
  <c r="G2387" i="5"/>
  <c r="E2387" i="5"/>
  <c r="X2387" i="5" s="1"/>
  <c r="R2388" i="5"/>
  <c r="G2388" i="5"/>
  <c r="J2388" i="5"/>
  <c r="F2388" i="5"/>
  <c r="I2388" i="5"/>
  <c r="H2388" i="5"/>
  <c r="E2388" i="5"/>
  <c r="X2388" i="5" s="1"/>
  <c r="H2389" i="5"/>
  <c r="J2389" i="5"/>
  <c r="R2389" i="5"/>
  <c r="I2389" i="5"/>
  <c r="R2390" i="5"/>
  <c r="I2390" i="5"/>
  <c r="H2390" i="5"/>
  <c r="J2390" i="5"/>
  <c r="G2390" i="5"/>
  <c r="F2390" i="5"/>
  <c r="E2390" i="5"/>
  <c r="X2390" i="5" s="1"/>
  <c r="R2391" i="5"/>
  <c r="G2391" i="5"/>
  <c r="I2391" i="5"/>
  <c r="J2391" i="5"/>
  <c r="H2391" i="5"/>
  <c r="F2391" i="5"/>
  <c r="E2391" i="5"/>
  <c r="X2391" i="5" s="1"/>
  <c r="I2392" i="5"/>
  <c r="I2393" i="5"/>
  <c r="F2393" i="5"/>
  <c r="G2393" i="5"/>
  <c r="R2393" i="5"/>
  <c r="J2393" i="5"/>
  <c r="H2393" i="5"/>
  <c r="E2393" i="5"/>
  <c r="X2393" i="5" s="1"/>
  <c r="G2394" i="5"/>
  <c r="H2394" i="5"/>
  <c r="R2394" i="5"/>
  <c r="F2394" i="5"/>
  <c r="I2394" i="5"/>
  <c r="J2394" i="5"/>
  <c r="E2394" i="5"/>
  <c r="X2394" i="5" s="1"/>
  <c r="I2395" i="5"/>
  <c r="G2395" i="5"/>
  <c r="R2395" i="5"/>
  <c r="F2395" i="5"/>
  <c r="J2395" i="5"/>
  <c r="H2395" i="5"/>
  <c r="E2395" i="5"/>
  <c r="X2395" i="5" s="1"/>
  <c r="F2396" i="5"/>
  <c r="H2396" i="5"/>
  <c r="R2396" i="5"/>
  <c r="G2396" i="5"/>
  <c r="J2396" i="5"/>
  <c r="I2396" i="5"/>
  <c r="E2396" i="5"/>
  <c r="X2396" i="5" s="1"/>
  <c r="F2397" i="5"/>
  <c r="H2397" i="5"/>
  <c r="G2397" i="5"/>
  <c r="F2398" i="5"/>
  <c r="G2398" i="5"/>
  <c r="I2398" i="5"/>
  <c r="J2398" i="5"/>
  <c r="H2398" i="5"/>
  <c r="R2398" i="5"/>
  <c r="E2398" i="5"/>
  <c r="X2398" i="5" s="1"/>
  <c r="R2399" i="5"/>
  <c r="H2399" i="5"/>
  <c r="I2399" i="5"/>
  <c r="G2399" i="5"/>
  <c r="F2399" i="5"/>
  <c r="J2399" i="5"/>
  <c r="E2399" i="5"/>
  <c r="X2399" i="5" s="1"/>
  <c r="I2400" i="5"/>
  <c r="J2400" i="5"/>
  <c r="R2400" i="5"/>
  <c r="F2400" i="5"/>
  <c r="G2400" i="5"/>
  <c r="H2400" i="5"/>
  <c r="E2400" i="5"/>
  <c r="X2400" i="5" s="1"/>
  <c r="H2401" i="5"/>
  <c r="G2401" i="5"/>
  <c r="J2401" i="5"/>
  <c r="I2402" i="5"/>
  <c r="J2402" i="5"/>
  <c r="R2402" i="5"/>
  <c r="F2402" i="5"/>
  <c r="H2402" i="5"/>
  <c r="G2402" i="5"/>
  <c r="E2402" i="5"/>
  <c r="X2402" i="5" s="1"/>
  <c r="R2403" i="5"/>
  <c r="F2403" i="5"/>
  <c r="G2403" i="5"/>
  <c r="I2403" i="5"/>
  <c r="H2403" i="5"/>
  <c r="J2403" i="5"/>
  <c r="E2403" i="5"/>
  <c r="X2403" i="5" s="1"/>
  <c r="J2404" i="5"/>
  <c r="H2404" i="5"/>
  <c r="E2404" i="5"/>
  <c r="X2404" i="5" s="1"/>
  <c r="F2405" i="5"/>
  <c r="R2405" i="5"/>
  <c r="I2405" i="5"/>
  <c r="G2405" i="5"/>
  <c r="H2405" i="5"/>
  <c r="J2405" i="5"/>
  <c r="E2405" i="5"/>
  <c r="X2405" i="5" s="1"/>
  <c r="H2406" i="5"/>
  <c r="I2406" i="5"/>
  <c r="G2406" i="5"/>
  <c r="F2406" i="5"/>
  <c r="J2406" i="5"/>
  <c r="R2406" i="5"/>
  <c r="E2406" i="5"/>
  <c r="X2406" i="5" s="1"/>
  <c r="G2407" i="5"/>
  <c r="F2407" i="5"/>
  <c r="H2407" i="5"/>
  <c r="R2407" i="5"/>
  <c r="J2407" i="5"/>
  <c r="I2407" i="5"/>
  <c r="E2407" i="5"/>
  <c r="X2407" i="5" s="1"/>
  <c r="H2408" i="5"/>
  <c r="I2408" i="5"/>
  <c r="J2408" i="5"/>
  <c r="R2408" i="5"/>
  <c r="G2408" i="5"/>
  <c r="F2408" i="5"/>
  <c r="E2408" i="5"/>
  <c r="X2408" i="5" s="1"/>
  <c r="H2409" i="5"/>
  <c r="G2409" i="5"/>
  <c r="F2409" i="5"/>
  <c r="G2410" i="5"/>
  <c r="F2410" i="5"/>
  <c r="J2410" i="5"/>
  <c r="H2410" i="5"/>
  <c r="I2410" i="5"/>
  <c r="R2410" i="5"/>
  <c r="E2410" i="5"/>
  <c r="X2410" i="5" s="1"/>
  <c r="H2411" i="5"/>
  <c r="R2411" i="5"/>
  <c r="I2411" i="5"/>
  <c r="F2411" i="5"/>
  <c r="J2411" i="5"/>
  <c r="G2411" i="5"/>
  <c r="E2411" i="5"/>
  <c r="X2411" i="5" s="1"/>
  <c r="I2412" i="5"/>
  <c r="G2412" i="5"/>
  <c r="R2412" i="5"/>
  <c r="J2412" i="5"/>
  <c r="H2412" i="5"/>
  <c r="F2412" i="5"/>
  <c r="E2412" i="5"/>
  <c r="X2412" i="5" s="1"/>
  <c r="F2413" i="5"/>
  <c r="R2413" i="5"/>
  <c r="H2413" i="5"/>
  <c r="I2413" i="5"/>
  <c r="G2413" i="5"/>
  <c r="J2413" i="5"/>
  <c r="E2413" i="5"/>
  <c r="X2413" i="5" s="1"/>
  <c r="I2414" i="5"/>
  <c r="F2414" i="5"/>
  <c r="J2414" i="5"/>
  <c r="H2414" i="5"/>
  <c r="R2414" i="5"/>
  <c r="G2414" i="5"/>
  <c r="E2414" i="5"/>
  <c r="X2414" i="5" s="1"/>
  <c r="R2415" i="5"/>
  <c r="F2415" i="5"/>
  <c r="H2415" i="5"/>
  <c r="J2415" i="5"/>
  <c r="G2415" i="5"/>
  <c r="I2415" i="5"/>
  <c r="E2415" i="5"/>
  <c r="X2415" i="5" s="1"/>
  <c r="H2416" i="5"/>
  <c r="F2416" i="5"/>
  <c r="G2416" i="5"/>
  <c r="R2416" i="5"/>
  <c r="J2416" i="5"/>
  <c r="I2416" i="5"/>
  <c r="E2416" i="5"/>
  <c r="X2416" i="5" s="1"/>
  <c r="G2417" i="5"/>
  <c r="R2417" i="5"/>
  <c r="I2417" i="5"/>
  <c r="H2417" i="5"/>
  <c r="F2417" i="5"/>
  <c r="J2417" i="5"/>
  <c r="E2417" i="5"/>
  <c r="X2417" i="5" s="1"/>
  <c r="G2418" i="5"/>
  <c r="I2419" i="5"/>
  <c r="F2419" i="5"/>
  <c r="J2419" i="5"/>
  <c r="G2419" i="5"/>
  <c r="R2419" i="5"/>
  <c r="H2419" i="5"/>
  <c r="E2419" i="5"/>
  <c r="X2419" i="5" s="1"/>
  <c r="H2420" i="5"/>
  <c r="I2420" i="5"/>
  <c r="G2420" i="5"/>
  <c r="E2420" i="5"/>
  <c r="X2420" i="5" s="1"/>
  <c r="J2421" i="5"/>
  <c r="H2422" i="5"/>
  <c r="J2422" i="5"/>
  <c r="F2422" i="5"/>
  <c r="R2422" i="5"/>
  <c r="I2422" i="5"/>
  <c r="G2422" i="5"/>
  <c r="E2422" i="5"/>
  <c r="X2422" i="5" s="1"/>
  <c r="J2423" i="5"/>
  <c r="H2423" i="5"/>
  <c r="G2423" i="5"/>
  <c r="I2423" i="5"/>
  <c r="R2423" i="5"/>
  <c r="F2423" i="5"/>
  <c r="E2423" i="5"/>
  <c r="X2423" i="5" s="1"/>
  <c r="J2424" i="5"/>
  <c r="F2424" i="5"/>
  <c r="G2424" i="5"/>
  <c r="R2424" i="5"/>
  <c r="H2424" i="5"/>
  <c r="I2424" i="5"/>
  <c r="E2424" i="5"/>
  <c r="X2424" i="5" s="1"/>
  <c r="H2425" i="5"/>
  <c r="I2425" i="5"/>
  <c r="G2425" i="5"/>
  <c r="F2425" i="5"/>
  <c r="J2425" i="5"/>
  <c r="R2425" i="5"/>
  <c r="E2425" i="5"/>
  <c r="X2425" i="5" s="1"/>
  <c r="I2426" i="5"/>
  <c r="H2426" i="5"/>
  <c r="R2426" i="5"/>
  <c r="G2426" i="5"/>
  <c r="J2427" i="5"/>
  <c r="F2427" i="5"/>
  <c r="G2427" i="5"/>
  <c r="R2427" i="5"/>
  <c r="I2427" i="5"/>
  <c r="H2427" i="5"/>
  <c r="E2427" i="5"/>
  <c r="X2427" i="5" s="1"/>
  <c r="F2428" i="5"/>
  <c r="I2428" i="5"/>
  <c r="H2428" i="5"/>
  <c r="E2428" i="5"/>
  <c r="X2428" i="5" s="1"/>
  <c r="F2429" i="5"/>
  <c r="H2429" i="5"/>
  <c r="J2429" i="5"/>
  <c r="G2429" i="5"/>
  <c r="R2429" i="5"/>
  <c r="I2429" i="5"/>
  <c r="E2429" i="5"/>
  <c r="X2429" i="5" s="1"/>
  <c r="R2430" i="5"/>
  <c r="F2430" i="5"/>
  <c r="G2430" i="5"/>
  <c r="I2430" i="5"/>
  <c r="J2430" i="5"/>
  <c r="H2430" i="5"/>
  <c r="E2430" i="5"/>
  <c r="X2430" i="5" s="1"/>
  <c r="R2431" i="5"/>
  <c r="I2431" i="5"/>
  <c r="H2431" i="5"/>
  <c r="G2431" i="5"/>
  <c r="J2431" i="5"/>
  <c r="F2431" i="5"/>
  <c r="E2431" i="5"/>
  <c r="X2431" i="5" s="1"/>
  <c r="J2432" i="5"/>
  <c r="H2432" i="5"/>
  <c r="R2432" i="5"/>
  <c r="G2432" i="5"/>
  <c r="F2432" i="5"/>
  <c r="I2432" i="5"/>
  <c r="E2432" i="5"/>
  <c r="X2432" i="5" s="1"/>
  <c r="F2433" i="5"/>
  <c r="H2433" i="5"/>
  <c r="R2433" i="5"/>
  <c r="J2433" i="5"/>
  <c r="G2433" i="5"/>
  <c r="I2433" i="5"/>
  <c r="E2433" i="5"/>
  <c r="X2433" i="5" s="1"/>
  <c r="I2434" i="5"/>
  <c r="G2435" i="5"/>
  <c r="R2435" i="5"/>
  <c r="J2435" i="5"/>
  <c r="F2435" i="5"/>
  <c r="H2435" i="5"/>
  <c r="I2435" i="5"/>
  <c r="E2435" i="5"/>
  <c r="X2435" i="5" s="1"/>
  <c r="G2436" i="5"/>
  <c r="J2436" i="5"/>
  <c r="H2436" i="5"/>
  <c r="F2436" i="5"/>
  <c r="I2436" i="5"/>
  <c r="R2436" i="5"/>
  <c r="E2436" i="5"/>
  <c r="X2436" i="5" s="1"/>
  <c r="G2437" i="5"/>
  <c r="F2437" i="5"/>
  <c r="H2437" i="5"/>
  <c r="R2437" i="5"/>
  <c r="I2437" i="5"/>
  <c r="J2437" i="5"/>
  <c r="E2437" i="5"/>
  <c r="X2437" i="5" s="1"/>
  <c r="I2438" i="5"/>
  <c r="R2439" i="5"/>
  <c r="H2439" i="5"/>
  <c r="J2439" i="5"/>
  <c r="I2439" i="5"/>
  <c r="F2439" i="5"/>
  <c r="E2439" i="5"/>
  <c r="X2439" i="5" s="1"/>
  <c r="I2440" i="5"/>
  <c r="J2440" i="5"/>
  <c r="R2440" i="5"/>
  <c r="F2440" i="5"/>
  <c r="G2440" i="5"/>
  <c r="H2440" i="5"/>
  <c r="E2440" i="5"/>
  <c r="X2440" i="5" s="1"/>
  <c r="G2441" i="5"/>
  <c r="J2441" i="5"/>
  <c r="F2441" i="5"/>
  <c r="I2441" i="5"/>
  <c r="H2441" i="5"/>
  <c r="R2441" i="5"/>
  <c r="E2441" i="5"/>
  <c r="X2441" i="5" s="1"/>
  <c r="H2442" i="5"/>
  <c r="I2442" i="5"/>
  <c r="F2442" i="5"/>
  <c r="R2442" i="5"/>
  <c r="J2442" i="5"/>
  <c r="E2442" i="5"/>
  <c r="X2442" i="5" s="1"/>
  <c r="R2443" i="5"/>
  <c r="I2443" i="5"/>
  <c r="J2443" i="5"/>
  <c r="H2443" i="5"/>
  <c r="H2444" i="5"/>
  <c r="J2444" i="5"/>
  <c r="G2444" i="5"/>
  <c r="F2444" i="5"/>
  <c r="I2444" i="5"/>
  <c r="R2444" i="5"/>
  <c r="E2444" i="5"/>
  <c r="X2444" i="5" s="1"/>
  <c r="J2445" i="5"/>
  <c r="I2445" i="5"/>
  <c r="R2445" i="5"/>
  <c r="H2445" i="5"/>
  <c r="G2445" i="5"/>
  <c r="F2445" i="5"/>
  <c r="E2445" i="5"/>
  <c r="X2445" i="5" s="1"/>
  <c r="H2446" i="5"/>
  <c r="R2447" i="5"/>
  <c r="F2447" i="5"/>
  <c r="I2447" i="5"/>
  <c r="J2447" i="5"/>
  <c r="H2447" i="5"/>
  <c r="E2447" i="5"/>
  <c r="X2447" i="5" s="1"/>
  <c r="G2448" i="5"/>
  <c r="F2448" i="5"/>
  <c r="H2448" i="5"/>
  <c r="J2448" i="5"/>
  <c r="I2448" i="5"/>
  <c r="R2448" i="5"/>
  <c r="E2448" i="5"/>
  <c r="X2448" i="5" s="1"/>
  <c r="R2449" i="5"/>
  <c r="G2449" i="5"/>
  <c r="J2449" i="5"/>
  <c r="H2449" i="5"/>
  <c r="E2449" i="5"/>
  <c r="X2449" i="5" s="1"/>
  <c r="H2450" i="5"/>
  <c r="I2450" i="5"/>
  <c r="F2450" i="5"/>
  <c r="G2450" i="5"/>
  <c r="J2450" i="5"/>
  <c r="R2450" i="5"/>
  <c r="E2450" i="5"/>
  <c r="X2450" i="5" s="1"/>
  <c r="R2451" i="5"/>
  <c r="H2451" i="5"/>
  <c r="J2451" i="5"/>
  <c r="F2451" i="5"/>
  <c r="G2451" i="5"/>
  <c r="I2451" i="5"/>
  <c r="E2451" i="5"/>
  <c r="X2451" i="5" s="1"/>
  <c r="F2452" i="5"/>
  <c r="J2453" i="5"/>
  <c r="I2453" i="5"/>
  <c r="H2453" i="5"/>
  <c r="F2453" i="5"/>
  <c r="G2453" i="5"/>
  <c r="R2453" i="5"/>
  <c r="E2453" i="5"/>
  <c r="X2453" i="5" s="1"/>
  <c r="R2454" i="5"/>
  <c r="I2454" i="5"/>
  <c r="H2454" i="5"/>
  <c r="F2454" i="5"/>
  <c r="G2454" i="5"/>
  <c r="J2454" i="5"/>
  <c r="E2454" i="5"/>
  <c r="X2454" i="5" s="1"/>
  <c r="G2455" i="5"/>
  <c r="F2455" i="5"/>
  <c r="H2455" i="5"/>
  <c r="R2455" i="5"/>
  <c r="J2455" i="5"/>
  <c r="I2455" i="5"/>
  <c r="E2455" i="5"/>
  <c r="X2455" i="5" s="1"/>
  <c r="I2456" i="5"/>
  <c r="J2456" i="5"/>
  <c r="G2456" i="5"/>
  <c r="R2456" i="5"/>
  <c r="H2456" i="5"/>
  <c r="F2456" i="5"/>
  <c r="E2456" i="5"/>
  <c r="X2456" i="5" s="1"/>
  <c r="H2457" i="5"/>
  <c r="F2457" i="5"/>
  <c r="R2457" i="5"/>
  <c r="G2457" i="5"/>
  <c r="E2457" i="5"/>
  <c r="X2457" i="5" s="1"/>
  <c r="J2458" i="5"/>
  <c r="R2458" i="5"/>
  <c r="H2458" i="5"/>
  <c r="F2458" i="5"/>
  <c r="I2458" i="5"/>
  <c r="E2458" i="5"/>
  <c r="X2458" i="5" s="1"/>
  <c r="R2459" i="5"/>
  <c r="J2459" i="5"/>
  <c r="I2459" i="5"/>
  <c r="G2459" i="5"/>
  <c r="H2459" i="5"/>
  <c r="F2459" i="5"/>
  <c r="E2459" i="5"/>
  <c r="X2459" i="5" s="1"/>
  <c r="G2460" i="5"/>
  <c r="F2460" i="5"/>
  <c r="J2460" i="5"/>
  <c r="I2460" i="5"/>
  <c r="R2460" i="5"/>
  <c r="H2460" i="5"/>
  <c r="E2460" i="5"/>
  <c r="X2460" i="5" s="1"/>
  <c r="I2461" i="5"/>
  <c r="F2461" i="5"/>
  <c r="R2461" i="5"/>
  <c r="H2461" i="5"/>
  <c r="G2461" i="5"/>
  <c r="J2461" i="5"/>
  <c r="E2461" i="5"/>
  <c r="X2461" i="5" s="1"/>
  <c r="G2462" i="5"/>
  <c r="J2462" i="5"/>
  <c r="F2462" i="5"/>
  <c r="R2462" i="5"/>
  <c r="I2462" i="5"/>
  <c r="H2462" i="5"/>
  <c r="E2462" i="5"/>
  <c r="X2462" i="5" s="1"/>
  <c r="R2463" i="5"/>
  <c r="I2463" i="5"/>
  <c r="J2463" i="5"/>
  <c r="H2463" i="5"/>
  <c r="F2463" i="5"/>
  <c r="E2463" i="5"/>
  <c r="X2463" i="5" s="1"/>
  <c r="R2464" i="5"/>
  <c r="G2464" i="5"/>
  <c r="H2464" i="5"/>
  <c r="I2464" i="5"/>
  <c r="J2464" i="5"/>
  <c r="F2464" i="5"/>
  <c r="E2464" i="5"/>
  <c r="X2464" i="5" s="1"/>
  <c r="J2465" i="5"/>
  <c r="H2465" i="5"/>
  <c r="G2465" i="5"/>
  <c r="F2465" i="5"/>
  <c r="R2465" i="5"/>
  <c r="I2465" i="5"/>
  <c r="E2465" i="5"/>
  <c r="X2465" i="5" s="1"/>
  <c r="I2466" i="5"/>
  <c r="F2466" i="5"/>
  <c r="G2466" i="5"/>
  <c r="E2466" i="5"/>
  <c r="X2466" i="5" s="1"/>
  <c r="F2467" i="5"/>
  <c r="I2467" i="5"/>
  <c r="R2467" i="5"/>
  <c r="J2467" i="5"/>
  <c r="G2467" i="5"/>
  <c r="H2467" i="5"/>
  <c r="E2467" i="5"/>
  <c r="X2467" i="5" s="1"/>
  <c r="H2468" i="5"/>
  <c r="R2468" i="5"/>
  <c r="J2468" i="5"/>
  <c r="G2468" i="5"/>
  <c r="F2468" i="5"/>
  <c r="I2468" i="5"/>
  <c r="E2468" i="5"/>
  <c r="X2468" i="5" s="1"/>
  <c r="I2469" i="5"/>
  <c r="H2469" i="5"/>
  <c r="J2469" i="5"/>
  <c r="G2469" i="5"/>
  <c r="E2469" i="5"/>
  <c r="X2469" i="5" s="1"/>
  <c r="I2470" i="5"/>
  <c r="F2470" i="5"/>
  <c r="G2470" i="5"/>
  <c r="H2470" i="5"/>
  <c r="J2470" i="5"/>
  <c r="R2470" i="5"/>
  <c r="E2470" i="5"/>
  <c r="X2470" i="5" s="1"/>
  <c r="F2471" i="5"/>
  <c r="J2471" i="5"/>
  <c r="I2471" i="5"/>
  <c r="H2471" i="5"/>
  <c r="R2471" i="5"/>
  <c r="G2471" i="5"/>
  <c r="E2471" i="5"/>
  <c r="X2471" i="5" s="1"/>
  <c r="F2472" i="5"/>
  <c r="R2472" i="5"/>
  <c r="H2472" i="5"/>
  <c r="G2472" i="5"/>
  <c r="I2472" i="5"/>
  <c r="J2472" i="5"/>
  <c r="E2472" i="5"/>
  <c r="X2472" i="5" s="1"/>
  <c r="G2473" i="5"/>
  <c r="H2473" i="5"/>
  <c r="R2473" i="5"/>
  <c r="I2473" i="5"/>
  <c r="J2473" i="5"/>
  <c r="F2473" i="5"/>
  <c r="E2473" i="5"/>
  <c r="X2473" i="5" s="1"/>
  <c r="J2474" i="5"/>
  <c r="F2474" i="5"/>
  <c r="G2474" i="5"/>
  <c r="H2474" i="5"/>
  <c r="R2474" i="5"/>
  <c r="I2474" i="5"/>
  <c r="E2474" i="5"/>
  <c r="X2474" i="5" s="1"/>
  <c r="G2475" i="5"/>
  <c r="I2475" i="5"/>
  <c r="H2475" i="5"/>
  <c r="F2475" i="5"/>
  <c r="R2475" i="5"/>
  <c r="J2475" i="5"/>
  <c r="E2475" i="5"/>
  <c r="X2475" i="5" s="1"/>
  <c r="F2476" i="5"/>
  <c r="R2476" i="5"/>
  <c r="I2476" i="5"/>
  <c r="J2476" i="5"/>
  <c r="H2476" i="5"/>
  <c r="G2476" i="5"/>
  <c r="E2476" i="5"/>
  <c r="X2476" i="5" s="1"/>
  <c r="G2477" i="5"/>
  <c r="J2477" i="5"/>
  <c r="F2477" i="5"/>
  <c r="I2477" i="5"/>
  <c r="E2477" i="5"/>
  <c r="X2477" i="5" s="1"/>
  <c r="R2478" i="5"/>
  <c r="J2478" i="5"/>
  <c r="F2478" i="5"/>
  <c r="H2478" i="5"/>
  <c r="I2478" i="5"/>
  <c r="G2478" i="5"/>
  <c r="E2478" i="5"/>
  <c r="X2478" i="5" s="1"/>
  <c r="F2479" i="5"/>
  <c r="G2479" i="5"/>
  <c r="R2479" i="5"/>
  <c r="H2479" i="5"/>
  <c r="J2479" i="5"/>
  <c r="I2479" i="5"/>
  <c r="E2479" i="5"/>
  <c r="X2479" i="5" s="1"/>
  <c r="F2480" i="5"/>
  <c r="J2480" i="5"/>
  <c r="H2480" i="5"/>
  <c r="I2480" i="5"/>
  <c r="H2481" i="5"/>
  <c r="F2481" i="5"/>
  <c r="G2481" i="5"/>
  <c r="I2481" i="5"/>
  <c r="J2481" i="5"/>
  <c r="R2481" i="5"/>
  <c r="E2481" i="5"/>
  <c r="X2481" i="5" s="1"/>
  <c r="J2482" i="5"/>
  <c r="H2482" i="5"/>
  <c r="F2482" i="5"/>
  <c r="R2482" i="5"/>
  <c r="I2482" i="5"/>
  <c r="G2482" i="5"/>
  <c r="E2482" i="5"/>
  <c r="X2482" i="5" s="1"/>
  <c r="I2483" i="5"/>
  <c r="R2483" i="5"/>
  <c r="J2483" i="5"/>
  <c r="F2483" i="5"/>
  <c r="G2483" i="5"/>
  <c r="H2483" i="5"/>
  <c r="E2483" i="5"/>
  <c r="X2483" i="5" s="1"/>
  <c r="J2484" i="5"/>
  <c r="I2485" i="5"/>
  <c r="J2485" i="5"/>
  <c r="G2485" i="5"/>
  <c r="F2485" i="5"/>
  <c r="R2485" i="5"/>
  <c r="H2485" i="5"/>
  <c r="E2485" i="5"/>
  <c r="X2485" i="5" s="1"/>
  <c r="I2486" i="5"/>
  <c r="H2486" i="5"/>
  <c r="J2486" i="5"/>
  <c r="G2486" i="5"/>
  <c r="F2486" i="5"/>
  <c r="R2486" i="5"/>
  <c r="E2486" i="5"/>
  <c r="X2486" i="5" s="1"/>
  <c r="F2487" i="5"/>
  <c r="I2487" i="5"/>
  <c r="G2487" i="5"/>
  <c r="J2487" i="5"/>
  <c r="R2487" i="5"/>
  <c r="H2487" i="5"/>
  <c r="E2487" i="5"/>
  <c r="X2487" i="5" s="1"/>
  <c r="G2488" i="5"/>
  <c r="H2488" i="5"/>
  <c r="R2488" i="5"/>
  <c r="I2488" i="5"/>
  <c r="J2488" i="5"/>
  <c r="F2488" i="5"/>
  <c r="E2488" i="5"/>
  <c r="X2488" i="5" s="1"/>
  <c r="H2489" i="5"/>
  <c r="G2489" i="5"/>
  <c r="I2489" i="5"/>
  <c r="R2489" i="5"/>
  <c r="E2489" i="5"/>
  <c r="X2489" i="5" s="1"/>
  <c r="R2490" i="5"/>
  <c r="J2491" i="5"/>
  <c r="G2491" i="5"/>
  <c r="R2491" i="5"/>
  <c r="I2491" i="5"/>
  <c r="F2491" i="5"/>
  <c r="H2491" i="5"/>
  <c r="E2491" i="5"/>
  <c r="X2491" i="5" s="1"/>
  <c r="F2492" i="5"/>
  <c r="E2492" i="5"/>
  <c r="X2492" i="5" s="1"/>
  <c r="H2492" i="5"/>
  <c r="I2492" i="5"/>
  <c r="F2493" i="5"/>
  <c r="H2493" i="5"/>
  <c r="I2493" i="5"/>
  <c r="J2493" i="5"/>
  <c r="R2493" i="5"/>
  <c r="E2493" i="5"/>
  <c r="X2493" i="5" s="1"/>
  <c r="F2494" i="5"/>
  <c r="H2494" i="5"/>
  <c r="I2494" i="5"/>
  <c r="J2494" i="5"/>
  <c r="R2494" i="5"/>
  <c r="E2494" i="5"/>
  <c r="X2494" i="5" s="1"/>
  <c r="F2495" i="5"/>
  <c r="H2495" i="5"/>
  <c r="I2495" i="5"/>
  <c r="J2495" i="5"/>
  <c r="R2495" i="5"/>
  <c r="E2495" i="5"/>
  <c r="X2495" i="5" s="1"/>
  <c r="F2496" i="5"/>
  <c r="I2496" i="5"/>
  <c r="J2496" i="5"/>
  <c r="R2496" i="5"/>
  <c r="F2497" i="5"/>
  <c r="G2497" i="5"/>
  <c r="H2497" i="5"/>
  <c r="I2497" i="5"/>
  <c r="J2497" i="5"/>
  <c r="R2497" i="5"/>
  <c r="E2497" i="5"/>
  <c r="X2497" i="5" s="1"/>
  <c r="S5" i="5"/>
  <c r="S6" i="5"/>
  <c r="S7" i="5"/>
  <c r="S17" i="5"/>
  <c r="S9" i="5"/>
  <c r="S12" i="5"/>
  <c r="S18" i="5"/>
  <c r="S14" i="5"/>
  <c r="S25" i="5"/>
  <c r="S38" i="5"/>
  <c r="S24" i="5"/>
  <c r="S20" i="5"/>
  <c r="S31" i="5"/>
  <c r="S37" i="5"/>
  <c r="S13" i="5"/>
  <c r="S32" i="5"/>
  <c r="S15" i="5"/>
  <c r="S33" i="5"/>
  <c r="S26" i="5"/>
  <c r="S22" i="5"/>
  <c r="S30" i="5"/>
  <c r="S21" i="5"/>
  <c r="S41" i="5"/>
  <c r="S39" i="5"/>
  <c r="S16" i="5"/>
  <c r="S8" i="5"/>
  <c r="S40" i="5"/>
  <c r="S27" i="5"/>
  <c r="S29" i="5"/>
  <c r="S42" i="5"/>
  <c r="S34" i="5"/>
  <c r="S10" i="5"/>
  <c r="S28" i="5"/>
  <c r="S36" i="5"/>
  <c r="S11" i="5"/>
  <c r="S23" i="5"/>
  <c r="S35" i="5"/>
  <c r="S19" i="5"/>
  <c r="R2167" i="5" l="1"/>
  <c r="J2167" i="5"/>
  <c r="E2167" i="5"/>
  <c r="X2167" i="5" s="1"/>
  <c r="G2167" i="5"/>
  <c r="I2167" i="5"/>
  <c r="H2167" i="5"/>
  <c r="F2167" i="5"/>
  <c r="J2163" i="5"/>
  <c r="H2163" i="5"/>
  <c r="I2163" i="5"/>
  <c r="F2163" i="5"/>
  <c r="G2163" i="5"/>
  <c r="R2163" i="5"/>
  <c r="E2163" i="5"/>
  <c r="X2163" i="5" s="1"/>
  <c r="G2152" i="5"/>
  <c r="F2152" i="5"/>
  <c r="E2152" i="5"/>
  <c r="X2152" i="5" s="1"/>
  <c r="J2152" i="5"/>
  <c r="H2152" i="5"/>
  <c r="I2152" i="5"/>
  <c r="R2152" i="5"/>
  <c r="I2137" i="5"/>
  <c r="R2137" i="5"/>
  <c r="H2137" i="5"/>
  <c r="J2137" i="5"/>
  <c r="E2137" i="5"/>
  <c r="X2137" i="5" s="1"/>
  <c r="G2137" i="5"/>
  <c r="F2137" i="5"/>
  <c r="J2117" i="5"/>
  <c r="R2117" i="5"/>
  <c r="E2117" i="5"/>
  <c r="X2117" i="5" s="1"/>
  <c r="H2117" i="5"/>
  <c r="F2117" i="5"/>
  <c r="I2117" i="5"/>
  <c r="G2117" i="5"/>
  <c r="G2113" i="5"/>
  <c r="R2113" i="5"/>
  <c r="J2113" i="5"/>
  <c r="I2113" i="5"/>
  <c r="H2113" i="5"/>
  <c r="E2113" i="5"/>
  <c r="X2113" i="5" s="1"/>
  <c r="F2113" i="5"/>
  <c r="R2107" i="5"/>
  <c r="H2107" i="5"/>
  <c r="E2107" i="5"/>
  <c r="X2107" i="5" s="1"/>
  <c r="I2107" i="5"/>
  <c r="G2107" i="5"/>
  <c r="J2095" i="5"/>
  <c r="E2095" i="5"/>
  <c r="X2095" i="5" s="1"/>
  <c r="I2095" i="5"/>
  <c r="F2095" i="5"/>
  <c r="G2095" i="5"/>
  <c r="H2091" i="5"/>
  <c r="R2091" i="5"/>
  <c r="J2091" i="5"/>
  <c r="E2091" i="5"/>
  <c r="X2091" i="5" s="1"/>
  <c r="G2091" i="5"/>
  <c r="H2064" i="5"/>
  <c r="E2064" i="5"/>
  <c r="X2064" i="5" s="1"/>
  <c r="R2064" i="5"/>
  <c r="F2060" i="5"/>
  <c r="E2060" i="5"/>
  <c r="X2060" i="5" s="1"/>
  <c r="J2060" i="5"/>
  <c r="H2056" i="5"/>
  <c r="E2056" i="5"/>
  <c r="X2056" i="5" s="1"/>
  <c r="G2056" i="5"/>
  <c r="H2052" i="5"/>
  <c r="E2052" i="5"/>
  <c r="X2052" i="5" s="1"/>
  <c r="J2052" i="5"/>
  <c r="F2048" i="5"/>
  <c r="E2048" i="5"/>
  <c r="X2048" i="5" s="1"/>
  <c r="J2048" i="5"/>
  <c r="F2044" i="5"/>
  <c r="E2044" i="5"/>
  <c r="X2044" i="5" s="1"/>
  <c r="J2044" i="5"/>
  <c r="R2040" i="5"/>
  <c r="E2040" i="5"/>
  <c r="X2040" i="5" s="1"/>
  <c r="H2040" i="5"/>
  <c r="E2001" i="5"/>
  <c r="X2001" i="5" s="1"/>
  <c r="R2001" i="5"/>
  <c r="J1981" i="5"/>
  <c r="R1981" i="5"/>
  <c r="H1974" i="5"/>
  <c r="E1974" i="5"/>
  <c r="X1974" i="5" s="1"/>
  <c r="R1966" i="5"/>
  <c r="H1966" i="5"/>
  <c r="H1956" i="5"/>
  <c r="E1956" i="5"/>
  <c r="X1956" i="5" s="1"/>
  <c r="F1919" i="5"/>
  <c r="I1919" i="5"/>
  <c r="I1913" i="5"/>
  <c r="E1913" i="5"/>
  <c r="X1913" i="5" s="1"/>
  <c r="F1909" i="5"/>
  <c r="J1909" i="5"/>
  <c r="G1887" i="5"/>
  <c r="E1887" i="5"/>
  <c r="X1887" i="5" s="1"/>
  <c r="H1873" i="5"/>
  <c r="I1873" i="5"/>
  <c r="G1869" i="5"/>
  <c r="I1869" i="5"/>
  <c r="R1869" i="5"/>
  <c r="F1869" i="5"/>
  <c r="J1869" i="5"/>
  <c r="H1869" i="5"/>
  <c r="R1865" i="5"/>
  <c r="J1865" i="5"/>
  <c r="I1865" i="5"/>
  <c r="H1865" i="5"/>
  <c r="F1865" i="5"/>
  <c r="E1865" i="5"/>
  <c r="X1865" i="5" s="1"/>
  <c r="J1860" i="5"/>
  <c r="R1860" i="5"/>
  <c r="E1860" i="5"/>
  <c r="X1860" i="5" s="1"/>
  <c r="G1860" i="5"/>
  <c r="H1860" i="5"/>
  <c r="F1860" i="5"/>
  <c r="H1856" i="5"/>
  <c r="G1856" i="5"/>
  <c r="I1856" i="5"/>
  <c r="J1856" i="5"/>
  <c r="F1856" i="5"/>
  <c r="E1856" i="5"/>
  <c r="X1856" i="5" s="1"/>
  <c r="I1852" i="5"/>
  <c r="F1852" i="5"/>
  <c r="H1852" i="5"/>
  <c r="J1852" i="5"/>
  <c r="R1852" i="5"/>
  <c r="G1852" i="5"/>
  <c r="J1848" i="5"/>
  <c r="I1848" i="5"/>
  <c r="R1848" i="5"/>
  <c r="G1848" i="5"/>
  <c r="E1848" i="5"/>
  <c r="X1848" i="5" s="1"/>
  <c r="F1848" i="5"/>
  <c r="G1844" i="5"/>
  <c r="F1844" i="5"/>
  <c r="R1844" i="5"/>
  <c r="J1844" i="5"/>
  <c r="I1844" i="5"/>
  <c r="H1844" i="5"/>
  <c r="J1840" i="5"/>
  <c r="H1840" i="5"/>
  <c r="G1840" i="5"/>
  <c r="I1840" i="5"/>
  <c r="E1840" i="5"/>
  <c r="X1840" i="5" s="1"/>
  <c r="R1840" i="5"/>
  <c r="R1836" i="5"/>
  <c r="F1836" i="5"/>
  <c r="H1836" i="5"/>
  <c r="G1836" i="5"/>
  <c r="I1836" i="5"/>
  <c r="J1836" i="5"/>
  <c r="G1832" i="5"/>
  <c r="H1832" i="5"/>
  <c r="J1832" i="5"/>
  <c r="R1832" i="5"/>
  <c r="E1832" i="5"/>
  <c r="X1832" i="5" s="1"/>
  <c r="F1832" i="5"/>
  <c r="J1828" i="5"/>
  <c r="H1828" i="5"/>
  <c r="G1828" i="5"/>
  <c r="R1828" i="5"/>
  <c r="I1828" i="5"/>
  <c r="F1828" i="5"/>
  <c r="I1824" i="5"/>
  <c r="R1824" i="5"/>
  <c r="J1824" i="5"/>
  <c r="G1824" i="5"/>
  <c r="E1824" i="5"/>
  <c r="X1824" i="5" s="1"/>
  <c r="H1824" i="5"/>
  <c r="I1820" i="5"/>
  <c r="R1820" i="5"/>
  <c r="J1820" i="5"/>
  <c r="F1820" i="5"/>
  <c r="H1820" i="5"/>
  <c r="G1820" i="5"/>
  <c r="G1816" i="5"/>
  <c r="H1816" i="5"/>
  <c r="I1816" i="5"/>
  <c r="R1816" i="5"/>
  <c r="F1816" i="5"/>
  <c r="E1816" i="5"/>
  <c r="X1816" i="5" s="1"/>
  <c r="H1812" i="5"/>
  <c r="R1812" i="5"/>
  <c r="G1812" i="5"/>
  <c r="F1812" i="5"/>
  <c r="J1812" i="5"/>
  <c r="I1812" i="5"/>
  <c r="J1808" i="5"/>
  <c r="G1808" i="5"/>
  <c r="F1808" i="5"/>
  <c r="I1808" i="5"/>
  <c r="E1808" i="5"/>
  <c r="X1808" i="5" s="1"/>
  <c r="H1808" i="5"/>
  <c r="J1804" i="5"/>
  <c r="I1804" i="5"/>
  <c r="E1804" i="5"/>
  <c r="X1804" i="5" s="1"/>
  <c r="G1804" i="5"/>
  <c r="F1804" i="5"/>
  <c r="H1804" i="5"/>
  <c r="G1800" i="5"/>
  <c r="I1800" i="5"/>
  <c r="F1800" i="5"/>
  <c r="J1800" i="5"/>
  <c r="E1800" i="5"/>
  <c r="X1800" i="5" s="1"/>
  <c r="R1800" i="5"/>
  <c r="H1795" i="5"/>
  <c r="G1795" i="5"/>
  <c r="I1795" i="5"/>
  <c r="J1795" i="5"/>
  <c r="R1795" i="5"/>
  <c r="F1795" i="5"/>
  <c r="R1791" i="5"/>
  <c r="F1791" i="5"/>
  <c r="I1791" i="5"/>
  <c r="G1791" i="5"/>
  <c r="J1791" i="5"/>
  <c r="E1791" i="5"/>
  <c r="X1791" i="5" s="1"/>
  <c r="R1787" i="5"/>
  <c r="H1787" i="5"/>
  <c r="F1787" i="5"/>
  <c r="G1787" i="5"/>
  <c r="J1787" i="5"/>
  <c r="I1787" i="5"/>
  <c r="G1783" i="5"/>
  <c r="F1783" i="5"/>
  <c r="J1783" i="5"/>
  <c r="H1783" i="5"/>
  <c r="I1783" i="5"/>
  <c r="R1783" i="5"/>
  <c r="J1779" i="5"/>
  <c r="G1779" i="5"/>
  <c r="E1779" i="5"/>
  <c r="X1779" i="5" s="1"/>
  <c r="I1779" i="5"/>
  <c r="R1779" i="5"/>
  <c r="H1779" i="5"/>
  <c r="G1775" i="5"/>
  <c r="F1775" i="5"/>
  <c r="I1775" i="5"/>
  <c r="H1775" i="5"/>
  <c r="J1775" i="5"/>
  <c r="E1775" i="5"/>
  <c r="X1775" i="5" s="1"/>
  <c r="G1771" i="5"/>
  <c r="R1771" i="5"/>
  <c r="E1771" i="5"/>
  <c r="X1771" i="5" s="1"/>
  <c r="J1771" i="5"/>
  <c r="F1771" i="5"/>
  <c r="H1771" i="5"/>
  <c r="F1767" i="5"/>
  <c r="H1767" i="5"/>
  <c r="J1767" i="5"/>
  <c r="G1767" i="5"/>
  <c r="I1767" i="5"/>
  <c r="E1767" i="5"/>
  <c r="X1767" i="5" s="1"/>
  <c r="F1763" i="5"/>
  <c r="H1763" i="5"/>
  <c r="G1763" i="5"/>
  <c r="R1763" i="5"/>
  <c r="I1763" i="5"/>
  <c r="E1763" i="5"/>
  <c r="X1763" i="5" s="1"/>
  <c r="R1759" i="5"/>
  <c r="G1759" i="5"/>
  <c r="F1759" i="5"/>
  <c r="I1759" i="5"/>
  <c r="E1759" i="5"/>
  <c r="X1759" i="5" s="1"/>
  <c r="J1759" i="5"/>
  <c r="H1759" i="5"/>
  <c r="J1755" i="5"/>
  <c r="I1755" i="5"/>
  <c r="E1755" i="5"/>
  <c r="X1755" i="5" s="1"/>
  <c r="R1755" i="5"/>
  <c r="F1755" i="5"/>
  <c r="G1755" i="5"/>
  <c r="I1751" i="5"/>
  <c r="R1751" i="5"/>
  <c r="G1751" i="5"/>
  <c r="F1751" i="5"/>
  <c r="E1751" i="5"/>
  <c r="X1751" i="5" s="1"/>
  <c r="H1751" i="5"/>
  <c r="J1747" i="5"/>
  <c r="E1747" i="5"/>
  <c r="X1747" i="5" s="1"/>
  <c r="I1747" i="5"/>
  <c r="G1747" i="5"/>
  <c r="F1747" i="5"/>
  <c r="R1747" i="5"/>
  <c r="F1743" i="5"/>
  <c r="R1743" i="5"/>
  <c r="I1743" i="5"/>
  <c r="G1743" i="5"/>
  <c r="E1743" i="5"/>
  <c r="X1743" i="5" s="1"/>
  <c r="H1743" i="5"/>
  <c r="J1743" i="5"/>
  <c r="J1739" i="5"/>
  <c r="G1739" i="5"/>
  <c r="E1739" i="5"/>
  <c r="X1739" i="5" s="1"/>
  <c r="H1739" i="5"/>
  <c r="I1739" i="5"/>
  <c r="F1739" i="5"/>
  <c r="E1735" i="5"/>
  <c r="X1735" i="5" s="1"/>
  <c r="R1735" i="5"/>
  <c r="J1735" i="5"/>
  <c r="F1735" i="5"/>
  <c r="I1735" i="5"/>
  <c r="G1735" i="5"/>
  <c r="F1731" i="5"/>
  <c r="E1731" i="5"/>
  <c r="X1731" i="5" s="1"/>
  <c r="J1731" i="5"/>
  <c r="H1731" i="5"/>
  <c r="I1731" i="5"/>
  <c r="R1731" i="5"/>
  <c r="I1726" i="5"/>
  <c r="E1726" i="5"/>
  <c r="X1726" i="5" s="1"/>
  <c r="J1726" i="5"/>
  <c r="R1726" i="5"/>
  <c r="G1726" i="5"/>
  <c r="F1726" i="5"/>
  <c r="H1726" i="5"/>
  <c r="G1722" i="5"/>
  <c r="J1722" i="5"/>
  <c r="F1722" i="5"/>
  <c r="R1722" i="5"/>
  <c r="E1722" i="5"/>
  <c r="X1722" i="5" s="1"/>
  <c r="H1722" i="5"/>
  <c r="I1722" i="5"/>
  <c r="F1718" i="5"/>
  <c r="G1718" i="5"/>
  <c r="E1718" i="5"/>
  <c r="X1718" i="5" s="1"/>
  <c r="R1718" i="5"/>
  <c r="H1718" i="5"/>
  <c r="J1718" i="5"/>
  <c r="I1718" i="5"/>
  <c r="H1714" i="5"/>
  <c r="F1714" i="5"/>
  <c r="I1714" i="5"/>
  <c r="J1714" i="5"/>
  <c r="R1714" i="5"/>
  <c r="E1714" i="5"/>
  <c r="X1714" i="5" s="1"/>
  <c r="J1710" i="5"/>
  <c r="F1710" i="5"/>
  <c r="I1710" i="5"/>
  <c r="E1710" i="5"/>
  <c r="X1710" i="5" s="1"/>
  <c r="R1710" i="5"/>
  <c r="H1710" i="5"/>
  <c r="G1710" i="5"/>
  <c r="I1706" i="5"/>
  <c r="R1706" i="5"/>
  <c r="J1706" i="5"/>
  <c r="F1706" i="5"/>
  <c r="G1706" i="5"/>
  <c r="H1706" i="5"/>
  <c r="E1706" i="5"/>
  <c r="X1706" i="5" s="1"/>
  <c r="I1702" i="5"/>
  <c r="G1702" i="5"/>
  <c r="R1702" i="5"/>
  <c r="E1702" i="5"/>
  <c r="X1702" i="5" s="1"/>
  <c r="H1702" i="5"/>
  <c r="F1702" i="5"/>
  <c r="J1702" i="5"/>
  <c r="I1698" i="5"/>
  <c r="J1698" i="5"/>
  <c r="R1698" i="5"/>
  <c r="H1698" i="5"/>
  <c r="G1698" i="5"/>
  <c r="E1698" i="5"/>
  <c r="X1698" i="5" s="1"/>
  <c r="R1694" i="5"/>
  <c r="H1694" i="5"/>
  <c r="F1694" i="5"/>
  <c r="E1694" i="5"/>
  <c r="X1694" i="5" s="1"/>
  <c r="I1694" i="5"/>
  <c r="G1694" i="5"/>
  <c r="J1694" i="5"/>
  <c r="E1690" i="5"/>
  <c r="X1690" i="5" s="1"/>
  <c r="R1690" i="5"/>
  <c r="J1690" i="5"/>
  <c r="F1690" i="5"/>
  <c r="I1690" i="5"/>
  <c r="G1690" i="5"/>
  <c r="H1690" i="5"/>
  <c r="J1686" i="5"/>
  <c r="I1686" i="5"/>
  <c r="E1686" i="5"/>
  <c r="X1686" i="5" s="1"/>
  <c r="H1686" i="5"/>
  <c r="F1686" i="5"/>
  <c r="G1686" i="5"/>
  <c r="R1686" i="5"/>
  <c r="G1682" i="5"/>
  <c r="E1682" i="5"/>
  <c r="X1682" i="5" s="1"/>
  <c r="H1682" i="5"/>
  <c r="J1682" i="5"/>
  <c r="R1682" i="5"/>
  <c r="F1682" i="5"/>
  <c r="F1678" i="5"/>
  <c r="H1678" i="5"/>
  <c r="E1678" i="5"/>
  <c r="X1678" i="5" s="1"/>
  <c r="R1678" i="5"/>
  <c r="I1678" i="5"/>
  <c r="J1678" i="5"/>
  <c r="G1678" i="5"/>
  <c r="G1674" i="5"/>
  <c r="E1674" i="5"/>
  <c r="X1674" i="5" s="1"/>
  <c r="F1674" i="5"/>
  <c r="H1674" i="5"/>
  <c r="I1674" i="5"/>
  <c r="R1674" i="5"/>
  <c r="J1674" i="5"/>
  <c r="H1670" i="5"/>
  <c r="I1670" i="5"/>
  <c r="G1670" i="5"/>
  <c r="J1670" i="5"/>
  <c r="F1670" i="5"/>
  <c r="R1670" i="5"/>
  <c r="E1670" i="5"/>
  <c r="X1670" i="5" s="1"/>
  <c r="E1666" i="5"/>
  <c r="X1666" i="5" s="1"/>
  <c r="G1666" i="5"/>
  <c r="J1666" i="5"/>
  <c r="I1666" i="5"/>
  <c r="R1666" i="5"/>
  <c r="H1666" i="5"/>
  <c r="E1662" i="5"/>
  <c r="X1662" i="5" s="1"/>
  <c r="F1662" i="5"/>
  <c r="J1662" i="5"/>
  <c r="R1662" i="5"/>
  <c r="H1662" i="5"/>
  <c r="I1662" i="5"/>
  <c r="G1662" i="5"/>
  <c r="H1658" i="5"/>
  <c r="G1658" i="5"/>
  <c r="R1658" i="5"/>
  <c r="I1658" i="5"/>
  <c r="E1658" i="5"/>
  <c r="X1658" i="5" s="1"/>
  <c r="J1658" i="5"/>
  <c r="F1658" i="5"/>
  <c r="F1654" i="5"/>
  <c r="R1654" i="5"/>
  <c r="I1654" i="5"/>
  <c r="E1654" i="5"/>
  <c r="X1654" i="5" s="1"/>
  <c r="G1654" i="5"/>
  <c r="H1654" i="5"/>
  <c r="J1654" i="5"/>
  <c r="F1650" i="5"/>
  <c r="G1650" i="5"/>
  <c r="J1650" i="5"/>
  <c r="H1650" i="5"/>
  <c r="E1650" i="5"/>
  <c r="X1650" i="5" s="1"/>
  <c r="R1650" i="5"/>
  <c r="E1646" i="5"/>
  <c r="X1646" i="5" s="1"/>
  <c r="I1646" i="5"/>
  <c r="F1646" i="5"/>
  <c r="R1646" i="5"/>
  <c r="J1646" i="5"/>
  <c r="G1646" i="5"/>
  <c r="H1646" i="5"/>
  <c r="R1642" i="5"/>
  <c r="J1642" i="5"/>
  <c r="E1642" i="5"/>
  <c r="X1642" i="5" s="1"/>
  <c r="F1642" i="5"/>
  <c r="G1642" i="5"/>
  <c r="I1642" i="5"/>
  <c r="R1637" i="5"/>
  <c r="E1637" i="5"/>
  <c r="X1637" i="5" s="1"/>
  <c r="I1637" i="5"/>
  <c r="H1637" i="5"/>
  <c r="J1637" i="5"/>
  <c r="F1637" i="5"/>
  <c r="F1633" i="5"/>
  <c r="H1633" i="5"/>
  <c r="E1633" i="5"/>
  <c r="X1633" i="5" s="1"/>
  <c r="I1633" i="5"/>
  <c r="G1633" i="5"/>
  <c r="J1633" i="5"/>
  <c r="E1629" i="5"/>
  <c r="X1629" i="5" s="1"/>
  <c r="I1629" i="5"/>
  <c r="H1629" i="5"/>
  <c r="G1629" i="5"/>
  <c r="R1629" i="5"/>
  <c r="F1629" i="5"/>
  <c r="I1625" i="5"/>
  <c r="R1625" i="5"/>
  <c r="G1625" i="5"/>
  <c r="E1625" i="5"/>
  <c r="X1625" i="5" s="1"/>
  <c r="F1625" i="5"/>
  <c r="J1625" i="5"/>
  <c r="F1621" i="5"/>
  <c r="R1621" i="5"/>
  <c r="E1621" i="5"/>
  <c r="X1621" i="5" s="1"/>
  <c r="H1621" i="5"/>
  <c r="I1621" i="5"/>
  <c r="G1621" i="5"/>
  <c r="I1617" i="5"/>
  <c r="G1617" i="5"/>
  <c r="J1617" i="5"/>
  <c r="F1617" i="5"/>
  <c r="R1617" i="5"/>
  <c r="E1617" i="5"/>
  <c r="X1617" i="5" s="1"/>
  <c r="E1613" i="5"/>
  <c r="X1613" i="5" s="1"/>
  <c r="G1613" i="5"/>
  <c r="F1613" i="5"/>
  <c r="R1613" i="5"/>
  <c r="H1613" i="5"/>
  <c r="J1613" i="5"/>
  <c r="G1609" i="5"/>
  <c r="I1609" i="5"/>
  <c r="J1609" i="5"/>
  <c r="R1609" i="5"/>
  <c r="F1609" i="5"/>
  <c r="H1609" i="5"/>
  <c r="J1605" i="5"/>
  <c r="I1605" i="5"/>
  <c r="F1605" i="5"/>
  <c r="R1605" i="5"/>
  <c r="H1605" i="5"/>
  <c r="E1605" i="5"/>
  <c r="X1605" i="5" s="1"/>
  <c r="H1601" i="5"/>
  <c r="J1601" i="5"/>
  <c r="E1601" i="5"/>
  <c r="X1601" i="5" s="1"/>
  <c r="I1601" i="5"/>
  <c r="G1601" i="5"/>
  <c r="R1601" i="5"/>
  <c r="I1597" i="5"/>
  <c r="E1597" i="5"/>
  <c r="X1597" i="5" s="1"/>
  <c r="R1597" i="5"/>
  <c r="H1597" i="5"/>
  <c r="J1597" i="5"/>
  <c r="F1597" i="5"/>
  <c r="F1593" i="5"/>
  <c r="R1593" i="5"/>
  <c r="G1593" i="5"/>
  <c r="I1593" i="5"/>
  <c r="E1593" i="5"/>
  <c r="X1593" i="5" s="1"/>
  <c r="H1593" i="5"/>
  <c r="R1589" i="5"/>
  <c r="F1589" i="5"/>
  <c r="I1589" i="5"/>
  <c r="E1589" i="5"/>
  <c r="X1589" i="5" s="1"/>
  <c r="J1589" i="5"/>
  <c r="H1589" i="5"/>
  <c r="G1585" i="5"/>
  <c r="R1585" i="5"/>
  <c r="J1585" i="5"/>
  <c r="H1585" i="5"/>
  <c r="I1585" i="5"/>
  <c r="F1585" i="5"/>
  <c r="E1581" i="5"/>
  <c r="X1581" i="5" s="1"/>
  <c r="R1581" i="5"/>
  <c r="F1581" i="5"/>
  <c r="J1581" i="5"/>
  <c r="I1581" i="5"/>
  <c r="H1581" i="5"/>
  <c r="J1577" i="5"/>
  <c r="I1577" i="5"/>
  <c r="E1577" i="5"/>
  <c r="X1577" i="5" s="1"/>
  <c r="R1577" i="5"/>
  <c r="G1577" i="5"/>
  <c r="H1577" i="5"/>
  <c r="H1572" i="5"/>
  <c r="J1572" i="5"/>
  <c r="G1572" i="5"/>
  <c r="F1572" i="5"/>
  <c r="E1572" i="5"/>
  <c r="X1572" i="5" s="1"/>
  <c r="I1572" i="5"/>
  <c r="F1567" i="5"/>
  <c r="R1567" i="5"/>
  <c r="H1567" i="5"/>
  <c r="E1567" i="5"/>
  <c r="X1567" i="5" s="1"/>
  <c r="G1567" i="5"/>
  <c r="I1567" i="5"/>
  <c r="F1563" i="5"/>
  <c r="R1563" i="5"/>
  <c r="E1563" i="5"/>
  <c r="X1563" i="5" s="1"/>
  <c r="H1563" i="5"/>
  <c r="J1563" i="5"/>
  <c r="I1563" i="5"/>
  <c r="R1559" i="5"/>
  <c r="F1559" i="5"/>
  <c r="I1559" i="5"/>
  <c r="G1559" i="5"/>
  <c r="H1559" i="5"/>
  <c r="J1559" i="5"/>
  <c r="I1555" i="5"/>
  <c r="R1555" i="5"/>
  <c r="E1555" i="5"/>
  <c r="X1555" i="5" s="1"/>
  <c r="F1555" i="5"/>
  <c r="J1555" i="5"/>
  <c r="H1555" i="5"/>
  <c r="F1551" i="5"/>
  <c r="E1551" i="5"/>
  <c r="X1551" i="5" s="1"/>
  <c r="I1551" i="5"/>
  <c r="R1551" i="5"/>
  <c r="J1551" i="5"/>
  <c r="H1551" i="5"/>
  <c r="I1547" i="5"/>
  <c r="R1547" i="5"/>
  <c r="E1547" i="5"/>
  <c r="X1547" i="5" s="1"/>
  <c r="F1547" i="5"/>
  <c r="G1547" i="5"/>
  <c r="H1547" i="5"/>
  <c r="H1543" i="5"/>
  <c r="F1543" i="5"/>
  <c r="I1543" i="5"/>
  <c r="G1543" i="5"/>
  <c r="R1543" i="5"/>
  <c r="J1543" i="5"/>
  <c r="R1539" i="5"/>
  <c r="F1539" i="5"/>
  <c r="E1539" i="5"/>
  <c r="X1539" i="5" s="1"/>
  <c r="J1539" i="5"/>
  <c r="G1539" i="5"/>
  <c r="I1539" i="5"/>
  <c r="G1535" i="5"/>
  <c r="R1535" i="5"/>
  <c r="F1535" i="5"/>
  <c r="H1535" i="5"/>
  <c r="I1535" i="5"/>
  <c r="E1535" i="5"/>
  <c r="X1535" i="5" s="1"/>
  <c r="J1531" i="5"/>
  <c r="E1531" i="5"/>
  <c r="X1531" i="5" s="1"/>
  <c r="I1531" i="5"/>
  <c r="F1531" i="5"/>
  <c r="G1531" i="5"/>
  <c r="H1531" i="5"/>
  <c r="E1527" i="5"/>
  <c r="X1527" i="5" s="1"/>
  <c r="F1527" i="5"/>
  <c r="H1527" i="5"/>
  <c r="J1527" i="5"/>
  <c r="R1527" i="5"/>
  <c r="G1527" i="5"/>
  <c r="E1523" i="5"/>
  <c r="X1523" i="5" s="1"/>
  <c r="H1523" i="5"/>
  <c r="I1523" i="5"/>
  <c r="J1523" i="5"/>
  <c r="F1523" i="5"/>
  <c r="G1523" i="5"/>
  <c r="G1519" i="5"/>
  <c r="J1519" i="5"/>
  <c r="I1519" i="5"/>
  <c r="F1519" i="5"/>
  <c r="H1519" i="5"/>
  <c r="R1519" i="5"/>
  <c r="E1515" i="5"/>
  <c r="X1515" i="5" s="1"/>
  <c r="R1515" i="5"/>
  <c r="G1515" i="5"/>
  <c r="I1515" i="5"/>
  <c r="H1515" i="5"/>
  <c r="F1515" i="5"/>
  <c r="R1510" i="5"/>
  <c r="E1510" i="5"/>
  <c r="X1510" i="5" s="1"/>
  <c r="F1510" i="5"/>
  <c r="G1510" i="5"/>
  <c r="J1510" i="5"/>
  <c r="I1510" i="5"/>
  <c r="G1506" i="5"/>
  <c r="I1506" i="5"/>
  <c r="R1506" i="5"/>
  <c r="J1506" i="5"/>
  <c r="F1506" i="5"/>
  <c r="H1506" i="5"/>
  <c r="G1502" i="5"/>
  <c r="J1502" i="5"/>
  <c r="F1502" i="5"/>
  <c r="H1502" i="5"/>
  <c r="I1502" i="5"/>
  <c r="E1502" i="5"/>
  <c r="X1502" i="5" s="1"/>
  <c r="R1497" i="5"/>
  <c r="H1497" i="5"/>
  <c r="E1497" i="5"/>
  <c r="X1497" i="5" s="1"/>
  <c r="I1497" i="5"/>
  <c r="F1497" i="5"/>
  <c r="G1497" i="5"/>
  <c r="G1492" i="5"/>
  <c r="H1492" i="5"/>
  <c r="F1492" i="5"/>
  <c r="I1492" i="5"/>
  <c r="R1492" i="5"/>
  <c r="E1492" i="5"/>
  <c r="X1492" i="5" s="1"/>
  <c r="J1488" i="5"/>
  <c r="F1488" i="5"/>
  <c r="E1488" i="5"/>
  <c r="X1488" i="5" s="1"/>
  <c r="G1488" i="5"/>
  <c r="I1488" i="5"/>
  <c r="H1488" i="5"/>
  <c r="J1483" i="5"/>
  <c r="H1483" i="5"/>
  <c r="G1483" i="5"/>
  <c r="I1483" i="5"/>
  <c r="R1483" i="5"/>
  <c r="E1483" i="5"/>
  <c r="X1483" i="5" s="1"/>
  <c r="H1478" i="5"/>
  <c r="F1478" i="5"/>
  <c r="E1478" i="5"/>
  <c r="X1478" i="5" s="1"/>
  <c r="J1478" i="5"/>
  <c r="G1478" i="5"/>
  <c r="I1478" i="5"/>
  <c r="I1474" i="5"/>
  <c r="R1474" i="5"/>
  <c r="G1474" i="5"/>
  <c r="F1474" i="5"/>
  <c r="J1474" i="5"/>
  <c r="E1474" i="5"/>
  <c r="X1474" i="5" s="1"/>
  <c r="R1469" i="5"/>
  <c r="G1469" i="5"/>
  <c r="E1469" i="5"/>
  <c r="X1469" i="5" s="1"/>
  <c r="J1469" i="5"/>
  <c r="I1469" i="5"/>
  <c r="F1469" i="5"/>
  <c r="H1465" i="5"/>
  <c r="I1465" i="5"/>
  <c r="J1465" i="5"/>
  <c r="G1465" i="5"/>
  <c r="R1465" i="5"/>
  <c r="E1465" i="5"/>
  <c r="X1465" i="5" s="1"/>
  <c r="I1460" i="5"/>
  <c r="J1460" i="5"/>
  <c r="E1460" i="5"/>
  <c r="X1460" i="5" s="1"/>
  <c r="H1460" i="5"/>
  <c r="F1460" i="5"/>
  <c r="G1460" i="5"/>
  <c r="R1456" i="5"/>
  <c r="E1456" i="5"/>
  <c r="X1456" i="5" s="1"/>
  <c r="G1456" i="5"/>
  <c r="J1456" i="5"/>
  <c r="H1456" i="5"/>
  <c r="I1456" i="5"/>
  <c r="F1456" i="5"/>
  <c r="E1452" i="5"/>
  <c r="X1452" i="5" s="1"/>
  <c r="H1452" i="5"/>
  <c r="F1452" i="5"/>
  <c r="R1452" i="5"/>
  <c r="I1452" i="5"/>
  <c r="G1452" i="5"/>
  <c r="F1448" i="5"/>
  <c r="E1448" i="5"/>
  <c r="X1448" i="5" s="1"/>
  <c r="G1448" i="5"/>
  <c r="H1448" i="5"/>
  <c r="R1448" i="5"/>
  <c r="J1448" i="5"/>
  <c r="E1444" i="5"/>
  <c r="X1444" i="5" s="1"/>
  <c r="I1444" i="5"/>
  <c r="G1444" i="5"/>
  <c r="J1444" i="5"/>
  <c r="H1444" i="5"/>
  <c r="F1444" i="5"/>
  <c r="R1444" i="5"/>
  <c r="I1440" i="5"/>
  <c r="H1440" i="5"/>
  <c r="E1440" i="5"/>
  <c r="X1440" i="5" s="1"/>
  <c r="R1440" i="5"/>
  <c r="G1440" i="5"/>
  <c r="F1440" i="5"/>
  <c r="J1440" i="5"/>
  <c r="E1436" i="5"/>
  <c r="X1436" i="5" s="1"/>
  <c r="I1436" i="5"/>
  <c r="J1436" i="5"/>
  <c r="H1436" i="5"/>
  <c r="F1436" i="5"/>
  <c r="G1436" i="5"/>
  <c r="R1436" i="5"/>
  <c r="G1432" i="5"/>
  <c r="F1432" i="5"/>
  <c r="E1432" i="5"/>
  <c r="X1432" i="5" s="1"/>
  <c r="J1432" i="5"/>
  <c r="I1432" i="5"/>
  <c r="H1432" i="5"/>
  <c r="R1432" i="5"/>
  <c r="E1428" i="5"/>
  <c r="X1428" i="5" s="1"/>
  <c r="G1428" i="5"/>
  <c r="F1428" i="5"/>
  <c r="H1428" i="5"/>
  <c r="R1428" i="5"/>
  <c r="I1428" i="5"/>
  <c r="J1428" i="5"/>
  <c r="J1424" i="5"/>
  <c r="R1424" i="5"/>
  <c r="E1424" i="5"/>
  <c r="X1424" i="5" s="1"/>
  <c r="G1424" i="5"/>
  <c r="H1424" i="5"/>
  <c r="F1424" i="5"/>
  <c r="I1424" i="5"/>
  <c r="E1420" i="5"/>
  <c r="X1420" i="5" s="1"/>
  <c r="F1420" i="5"/>
  <c r="I1420" i="5"/>
  <c r="H1420" i="5"/>
  <c r="R1420" i="5"/>
  <c r="G1420" i="5"/>
  <c r="J1420" i="5"/>
  <c r="R1416" i="5"/>
  <c r="G1416" i="5"/>
  <c r="J1416" i="5"/>
  <c r="E1416" i="5"/>
  <c r="X1416" i="5" s="1"/>
  <c r="H1416" i="5"/>
  <c r="F1416" i="5"/>
  <c r="I1416" i="5"/>
  <c r="E1412" i="5"/>
  <c r="X1412" i="5" s="1"/>
  <c r="G1412" i="5"/>
  <c r="J1412" i="5"/>
  <c r="R1412" i="5"/>
  <c r="H1412" i="5"/>
  <c r="I1412" i="5"/>
  <c r="F1412" i="5"/>
  <c r="R1408" i="5"/>
  <c r="G1408" i="5"/>
  <c r="F1408" i="5"/>
  <c r="E1408" i="5"/>
  <c r="X1408" i="5" s="1"/>
  <c r="J1408" i="5"/>
  <c r="H1408" i="5"/>
  <c r="E1404" i="5"/>
  <c r="X1404" i="5" s="1"/>
  <c r="I1404" i="5"/>
  <c r="F1404" i="5"/>
  <c r="R1404" i="5"/>
  <c r="H1404" i="5"/>
  <c r="J1404" i="5"/>
  <c r="G1404" i="5"/>
  <c r="G1400" i="5"/>
  <c r="J1400" i="5"/>
  <c r="R1400" i="5"/>
  <c r="E1400" i="5"/>
  <c r="X1400" i="5" s="1"/>
  <c r="I1400" i="5"/>
  <c r="F1400" i="5"/>
  <c r="H1400" i="5"/>
  <c r="E1395" i="5"/>
  <c r="X1395" i="5" s="1"/>
  <c r="G1395" i="5"/>
  <c r="J1395" i="5"/>
  <c r="F1395" i="5"/>
  <c r="R1395" i="5"/>
  <c r="H1395" i="5"/>
  <c r="I1395" i="5"/>
  <c r="F1390" i="5"/>
  <c r="R1390" i="5"/>
  <c r="H1390" i="5"/>
  <c r="E1390" i="5"/>
  <c r="X1390" i="5" s="1"/>
  <c r="G1390" i="5"/>
  <c r="I1390" i="5"/>
  <c r="J1390" i="5"/>
  <c r="E1385" i="5"/>
  <c r="X1385" i="5" s="1"/>
  <c r="G1385" i="5"/>
  <c r="H1385" i="5"/>
  <c r="I1385" i="5"/>
  <c r="J1385" i="5"/>
  <c r="F1385" i="5"/>
  <c r="R1385" i="5"/>
  <c r="R1380" i="5"/>
  <c r="H1380" i="5"/>
  <c r="J1380" i="5"/>
  <c r="E1380" i="5"/>
  <c r="X1380" i="5" s="1"/>
  <c r="I1380" i="5"/>
  <c r="G1380" i="5"/>
  <c r="F1380" i="5"/>
  <c r="E1376" i="5"/>
  <c r="X1376" i="5" s="1"/>
  <c r="H1376" i="5"/>
  <c r="I1376" i="5"/>
  <c r="G1376" i="5"/>
  <c r="J1376" i="5"/>
  <c r="R1376" i="5"/>
  <c r="F1376" i="5"/>
  <c r="F1371" i="5"/>
  <c r="J1371" i="5"/>
  <c r="R1371" i="5"/>
  <c r="E1371" i="5"/>
  <c r="X1371" i="5" s="1"/>
  <c r="H1371" i="5"/>
  <c r="G1371" i="5"/>
  <c r="I1371" i="5"/>
  <c r="E1366" i="5"/>
  <c r="X1366" i="5" s="1"/>
  <c r="J1366" i="5"/>
  <c r="F1366" i="5"/>
  <c r="I1366" i="5"/>
  <c r="R1366" i="5"/>
  <c r="G1366" i="5"/>
  <c r="H1366" i="5"/>
  <c r="G1362" i="5"/>
  <c r="H1362" i="5"/>
  <c r="J1362" i="5"/>
  <c r="E1362" i="5"/>
  <c r="X1362" i="5" s="1"/>
  <c r="F1362" i="5"/>
  <c r="R1362" i="5"/>
  <c r="I1362" i="5"/>
  <c r="E1358" i="5"/>
  <c r="X1358" i="5" s="1"/>
  <c r="H1358" i="5"/>
  <c r="J1358" i="5"/>
  <c r="G1358" i="5"/>
  <c r="R1358" i="5"/>
  <c r="I1358" i="5"/>
  <c r="F1358" i="5"/>
  <c r="R1354" i="5"/>
  <c r="H1354" i="5"/>
  <c r="J1354" i="5"/>
  <c r="E1354" i="5"/>
  <c r="X1354" i="5" s="1"/>
  <c r="F1354" i="5"/>
  <c r="I1354" i="5"/>
  <c r="G1354" i="5"/>
  <c r="E1350" i="5"/>
  <c r="X1350" i="5" s="1"/>
  <c r="J1350" i="5"/>
  <c r="I1350" i="5"/>
  <c r="F1350" i="5"/>
  <c r="H1350" i="5"/>
  <c r="G1350" i="5"/>
  <c r="R1350" i="5"/>
  <c r="G1346" i="5"/>
  <c r="R1346" i="5"/>
  <c r="F1346" i="5"/>
  <c r="E1346" i="5"/>
  <c r="X1346" i="5" s="1"/>
  <c r="J1346" i="5"/>
  <c r="H1346" i="5"/>
  <c r="I1346" i="5"/>
  <c r="E1342" i="5"/>
  <c r="X1342" i="5" s="1"/>
  <c r="G1342" i="5"/>
  <c r="H1342" i="5"/>
  <c r="F1342" i="5"/>
  <c r="I1342" i="5"/>
  <c r="J1342" i="5"/>
  <c r="R1342" i="5"/>
  <c r="J1337" i="5"/>
  <c r="H1337" i="5"/>
  <c r="I1337" i="5"/>
  <c r="E1337" i="5"/>
  <c r="X1337" i="5" s="1"/>
  <c r="G1337" i="5"/>
  <c r="R1337" i="5"/>
  <c r="F1337" i="5"/>
  <c r="E1333" i="5"/>
  <c r="X1333" i="5" s="1"/>
  <c r="G1333" i="5"/>
  <c r="H1333" i="5"/>
  <c r="J1333" i="5"/>
  <c r="I1333" i="5"/>
  <c r="R1333" i="5"/>
  <c r="F1333" i="5"/>
  <c r="G1329" i="5"/>
  <c r="J1329" i="5"/>
  <c r="H1329" i="5"/>
  <c r="E1329" i="5"/>
  <c r="X1329" i="5" s="1"/>
  <c r="I1329" i="5"/>
  <c r="R1329" i="5"/>
  <c r="F1329" i="5"/>
  <c r="E1325" i="5"/>
  <c r="X1325" i="5" s="1"/>
  <c r="J1325" i="5"/>
  <c r="H1325" i="5"/>
  <c r="I1325" i="5"/>
  <c r="R1325" i="5"/>
  <c r="F1325" i="5"/>
  <c r="G1325" i="5"/>
  <c r="J1321" i="5"/>
  <c r="I1321" i="5"/>
  <c r="H1321" i="5"/>
  <c r="E1321" i="5"/>
  <c r="X1321" i="5" s="1"/>
  <c r="F1321" i="5"/>
  <c r="R1321" i="5"/>
  <c r="G1321" i="5"/>
  <c r="E1317" i="5"/>
  <c r="X1317" i="5" s="1"/>
  <c r="I1317" i="5"/>
  <c r="R1317" i="5"/>
  <c r="G1317" i="5"/>
  <c r="J1317" i="5"/>
  <c r="H1317" i="5"/>
  <c r="F1317" i="5"/>
  <c r="J1313" i="5"/>
  <c r="G1313" i="5"/>
  <c r="I1313" i="5"/>
  <c r="E1313" i="5"/>
  <c r="X1313" i="5" s="1"/>
  <c r="H1313" i="5"/>
  <c r="R1313" i="5"/>
  <c r="F1313" i="5"/>
  <c r="E1309" i="5"/>
  <c r="X1309" i="5" s="1"/>
  <c r="G1309" i="5"/>
  <c r="J1309" i="5"/>
  <c r="R1309" i="5"/>
  <c r="F1309" i="5"/>
  <c r="I1309" i="5"/>
  <c r="H1309" i="5"/>
  <c r="J1305" i="5"/>
  <c r="R1305" i="5"/>
  <c r="F1305" i="5"/>
  <c r="E1305" i="5"/>
  <c r="X1305" i="5" s="1"/>
  <c r="G1305" i="5"/>
  <c r="I1305" i="5"/>
  <c r="H1305" i="5"/>
  <c r="E1301" i="5"/>
  <c r="X1301" i="5" s="1"/>
  <c r="I1301" i="5"/>
  <c r="H1301" i="5"/>
  <c r="J1301" i="5"/>
  <c r="R1301" i="5"/>
  <c r="F1301" i="5"/>
  <c r="G1301" i="5"/>
  <c r="J1297" i="5"/>
  <c r="G1297" i="5"/>
  <c r="H1297" i="5"/>
  <c r="E1297" i="5"/>
  <c r="X1297" i="5" s="1"/>
  <c r="F1297" i="5"/>
  <c r="I1297" i="5"/>
  <c r="R1297" i="5"/>
  <c r="E1293" i="5"/>
  <c r="X1293" i="5" s="1"/>
  <c r="R1293" i="5"/>
  <c r="H1293" i="5"/>
  <c r="I1293" i="5"/>
  <c r="F1293" i="5"/>
  <c r="G1293" i="5"/>
  <c r="J1293" i="5"/>
  <c r="J1289" i="5"/>
  <c r="F1289" i="5"/>
  <c r="R1289" i="5"/>
  <c r="E1289" i="5"/>
  <c r="X1289" i="5" s="1"/>
  <c r="G1289" i="5"/>
  <c r="H1289" i="5"/>
  <c r="I1289" i="5"/>
  <c r="E1284" i="5"/>
  <c r="X1284" i="5" s="1"/>
  <c r="J1284" i="5"/>
  <c r="F1284" i="5"/>
  <c r="R1284" i="5"/>
  <c r="G1284" i="5"/>
  <c r="I1284" i="5"/>
  <c r="H1284" i="5"/>
  <c r="G1280" i="5"/>
  <c r="R1280" i="5"/>
  <c r="F1280" i="5"/>
  <c r="E1280" i="5"/>
  <c r="X1280" i="5" s="1"/>
  <c r="I1280" i="5"/>
  <c r="J1280" i="5"/>
  <c r="H1280" i="5"/>
  <c r="E1276" i="5"/>
  <c r="X1276" i="5" s="1"/>
  <c r="I1276" i="5"/>
  <c r="G1276" i="5"/>
  <c r="H1276" i="5"/>
  <c r="R1276" i="5"/>
  <c r="J1276" i="5"/>
  <c r="F1276" i="5"/>
  <c r="R1272" i="5"/>
  <c r="J1272" i="5"/>
  <c r="I1272" i="5"/>
  <c r="E1272" i="5"/>
  <c r="X1272" i="5" s="1"/>
  <c r="F1272" i="5"/>
  <c r="H1272" i="5"/>
  <c r="G1272" i="5"/>
  <c r="E1268" i="5"/>
  <c r="X1268" i="5" s="1"/>
  <c r="F1268" i="5"/>
  <c r="J1268" i="5"/>
  <c r="H1268" i="5"/>
  <c r="G1268" i="5"/>
  <c r="I1268" i="5"/>
  <c r="R1268" i="5"/>
  <c r="I1262" i="5"/>
  <c r="R1262" i="5"/>
  <c r="G1262" i="5"/>
  <c r="E1262" i="5"/>
  <c r="X1262" i="5" s="1"/>
  <c r="J1262" i="5"/>
  <c r="F1262" i="5"/>
  <c r="H1262" i="5"/>
  <c r="E1258" i="5"/>
  <c r="X1258" i="5" s="1"/>
  <c r="H1258" i="5"/>
  <c r="F1258" i="5"/>
  <c r="R1258" i="5"/>
  <c r="J1258" i="5"/>
  <c r="G1258" i="5"/>
  <c r="I1258" i="5"/>
  <c r="H1254" i="5"/>
  <c r="R1254" i="5"/>
  <c r="I1254" i="5"/>
  <c r="E1254" i="5"/>
  <c r="X1254" i="5" s="1"/>
  <c r="J1254" i="5"/>
  <c r="G1254" i="5"/>
  <c r="F1254" i="5"/>
  <c r="E1250" i="5"/>
  <c r="X1250" i="5" s="1"/>
  <c r="H1250" i="5"/>
  <c r="R1250" i="5"/>
  <c r="J1250" i="5"/>
  <c r="G1250" i="5"/>
  <c r="I1250" i="5"/>
  <c r="F1250" i="5"/>
  <c r="H1246" i="5"/>
  <c r="R1246" i="5"/>
  <c r="F1246" i="5"/>
  <c r="E1246" i="5"/>
  <c r="X1246" i="5" s="1"/>
  <c r="J1246" i="5"/>
  <c r="G1246" i="5"/>
  <c r="I1246" i="5"/>
  <c r="E1241" i="5"/>
  <c r="X1241" i="5" s="1"/>
  <c r="R1241" i="5"/>
  <c r="H1241" i="5"/>
  <c r="G1241" i="5"/>
  <c r="F1241" i="5"/>
  <c r="I1241" i="5"/>
  <c r="J1241" i="5"/>
  <c r="J1237" i="5"/>
  <c r="G1237" i="5"/>
  <c r="H1237" i="5"/>
  <c r="E1237" i="5"/>
  <c r="X1237" i="5" s="1"/>
  <c r="R1237" i="5"/>
  <c r="I1237" i="5"/>
  <c r="F1237" i="5"/>
  <c r="E1232" i="5"/>
  <c r="X1232" i="5" s="1"/>
  <c r="J1232" i="5"/>
  <c r="I1232" i="5"/>
  <c r="F1232" i="5"/>
  <c r="H1232" i="5"/>
  <c r="R1232" i="5"/>
  <c r="G1232" i="5"/>
  <c r="H1228" i="5"/>
  <c r="G1228" i="5"/>
  <c r="R1228" i="5"/>
  <c r="E1228" i="5"/>
  <c r="X1228" i="5" s="1"/>
  <c r="F1228" i="5"/>
  <c r="J1228" i="5"/>
  <c r="I1228" i="5"/>
  <c r="E1224" i="5"/>
  <c r="X1224" i="5" s="1"/>
  <c r="F1224" i="5"/>
  <c r="J1224" i="5"/>
  <c r="I1224" i="5"/>
  <c r="G1224" i="5"/>
  <c r="R1224" i="5"/>
  <c r="H1224" i="5"/>
  <c r="J1220" i="5"/>
  <c r="I1220" i="5"/>
  <c r="H1220" i="5"/>
  <c r="E1220" i="5"/>
  <c r="X1220" i="5" s="1"/>
  <c r="G1220" i="5"/>
  <c r="F1220" i="5"/>
  <c r="R1220" i="5"/>
  <c r="I1216" i="5"/>
  <c r="E1216" i="5"/>
  <c r="X1216" i="5" s="1"/>
  <c r="J1216" i="5"/>
  <c r="H1216" i="5"/>
  <c r="F1216" i="5"/>
  <c r="R1216" i="5"/>
  <c r="G1216" i="5"/>
  <c r="E1212" i="5"/>
  <c r="X1212" i="5" s="1"/>
  <c r="J1212" i="5"/>
  <c r="G1212" i="5"/>
  <c r="R1212" i="5"/>
  <c r="F1212" i="5"/>
  <c r="I1212" i="5"/>
  <c r="H1212" i="5"/>
  <c r="J1208" i="5"/>
  <c r="F1208" i="5"/>
  <c r="I1208" i="5"/>
  <c r="R1208" i="5"/>
  <c r="H1208" i="5"/>
  <c r="G1208" i="5"/>
  <c r="E1208" i="5"/>
  <c r="X1208" i="5" s="1"/>
  <c r="E1204" i="5"/>
  <c r="X1204" i="5" s="1"/>
  <c r="F1204" i="5"/>
  <c r="J1204" i="5"/>
  <c r="G1204" i="5"/>
  <c r="R1204" i="5"/>
  <c r="I1204" i="5"/>
  <c r="H1204" i="5"/>
  <c r="G1200" i="5"/>
  <c r="R1200" i="5"/>
  <c r="J1200" i="5"/>
  <c r="H1200" i="5"/>
  <c r="I1200" i="5"/>
  <c r="E1200" i="5"/>
  <c r="X1200" i="5" s="1"/>
  <c r="F1200" i="5"/>
  <c r="E1196" i="5"/>
  <c r="X1196" i="5" s="1"/>
  <c r="G1196" i="5"/>
  <c r="J1196" i="5"/>
  <c r="R1196" i="5"/>
  <c r="F1196" i="5"/>
  <c r="H1196" i="5"/>
  <c r="I1196" i="5"/>
  <c r="J1192" i="5"/>
  <c r="I1192" i="5"/>
  <c r="F1192" i="5"/>
  <c r="E1192" i="5"/>
  <c r="X1192" i="5" s="1"/>
  <c r="R1192" i="5"/>
  <c r="H1192" i="5"/>
  <c r="G1192" i="5"/>
  <c r="E1188" i="5"/>
  <c r="X1188" i="5" s="1"/>
  <c r="F1188" i="5"/>
  <c r="G1188" i="5"/>
  <c r="I1188" i="5"/>
  <c r="J1188" i="5"/>
  <c r="R1188" i="5"/>
  <c r="H1188" i="5"/>
  <c r="H1184" i="5"/>
  <c r="I1184" i="5"/>
  <c r="R1184" i="5"/>
  <c r="G1184" i="5"/>
  <c r="J1184" i="5"/>
  <c r="E1184" i="5"/>
  <c r="X1184" i="5" s="1"/>
  <c r="F1184" i="5"/>
  <c r="E1180" i="5"/>
  <c r="X1180" i="5" s="1"/>
  <c r="J1180" i="5"/>
  <c r="I1180" i="5"/>
  <c r="F1180" i="5"/>
  <c r="G1180" i="5"/>
  <c r="H1180" i="5"/>
  <c r="R1180" i="5"/>
  <c r="H1176" i="5"/>
  <c r="I1176" i="5"/>
  <c r="F1176" i="5"/>
  <c r="E1176" i="5"/>
  <c r="X1176" i="5" s="1"/>
  <c r="G1176" i="5"/>
  <c r="R1176" i="5"/>
  <c r="J1176" i="5"/>
  <c r="E1171" i="5"/>
  <c r="X1171" i="5" s="1"/>
  <c r="H1171" i="5"/>
  <c r="G1171" i="5"/>
  <c r="F1171" i="5"/>
  <c r="J1171" i="5"/>
  <c r="R1171" i="5"/>
  <c r="I1171" i="5"/>
  <c r="I1166" i="5"/>
  <c r="H1166" i="5"/>
  <c r="G1166" i="5"/>
  <c r="R1166" i="5"/>
  <c r="J1166" i="5"/>
  <c r="E1166" i="5"/>
  <c r="X1166" i="5" s="1"/>
  <c r="F1166" i="5"/>
  <c r="E1161" i="5"/>
  <c r="X1161" i="5" s="1"/>
  <c r="F1161" i="5"/>
  <c r="G1161" i="5"/>
  <c r="H1161" i="5"/>
  <c r="I1161" i="5"/>
  <c r="R1161" i="5"/>
  <c r="J1161" i="5"/>
  <c r="E1157" i="5"/>
  <c r="X1157" i="5" s="1"/>
  <c r="I1157" i="5"/>
  <c r="J1157" i="5"/>
  <c r="R1157" i="5"/>
  <c r="H1157" i="5"/>
  <c r="G1157" i="5"/>
  <c r="F1157" i="5"/>
  <c r="H1153" i="5"/>
  <c r="F1153" i="5"/>
  <c r="I1153" i="5"/>
  <c r="E1153" i="5"/>
  <c r="X1153" i="5" s="1"/>
  <c r="R1153" i="5"/>
  <c r="G1153" i="5"/>
  <c r="J1153" i="5"/>
  <c r="E1149" i="5"/>
  <c r="X1149" i="5" s="1"/>
  <c r="J1149" i="5"/>
  <c r="H1149" i="5"/>
  <c r="I1149" i="5"/>
  <c r="G1149" i="5"/>
  <c r="F1149" i="5"/>
  <c r="R1149" i="5"/>
  <c r="G1145" i="5"/>
  <c r="I1145" i="5"/>
  <c r="R1145" i="5"/>
  <c r="F1145" i="5"/>
  <c r="H1145" i="5"/>
  <c r="J1145" i="5"/>
  <c r="E1145" i="5"/>
  <c r="X1145" i="5" s="1"/>
  <c r="E1141" i="5"/>
  <c r="X1141" i="5" s="1"/>
  <c r="J1141" i="5"/>
  <c r="G1141" i="5"/>
  <c r="H1141" i="5"/>
  <c r="I1141" i="5"/>
  <c r="R1141" i="5"/>
  <c r="F1141" i="5"/>
  <c r="I1137" i="5"/>
  <c r="J1137" i="5"/>
  <c r="G1137" i="5"/>
  <c r="R1137" i="5"/>
  <c r="F1137" i="5"/>
  <c r="H1137" i="5"/>
  <c r="E1137" i="5"/>
  <c r="X1137" i="5" s="1"/>
  <c r="E1133" i="5"/>
  <c r="X1133" i="5" s="1"/>
  <c r="I1133" i="5"/>
  <c r="J1133" i="5"/>
  <c r="H1133" i="5"/>
  <c r="F1133" i="5"/>
  <c r="G1133" i="5"/>
  <c r="R1133" i="5"/>
  <c r="G1129" i="5"/>
  <c r="I1129" i="5"/>
  <c r="J1129" i="5"/>
  <c r="R1129" i="5"/>
  <c r="H1129" i="5"/>
  <c r="F1129" i="5"/>
  <c r="E1129" i="5"/>
  <c r="X1129" i="5" s="1"/>
  <c r="E1125" i="5"/>
  <c r="X1125" i="5" s="1"/>
  <c r="J1125" i="5"/>
  <c r="R1125" i="5"/>
  <c r="H1125" i="5"/>
  <c r="I1125" i="5"/>
  <c r="G1125" i="5"/>
  <c r="F1125" i="5"/>
  <c r="J1121" i="5"/>
  <c r="R1121" i="5"/>
  <c r="G1121" i="5"/>
  <c r="I1121" i="5"/>
  <c r="H1121" i="5"/>
  <c r="F1121" i="5"/>
  <c r="E1121" i="5"/>
  <c r="X1121" i="5" s="1"/>
  <c r="E1117" i="5"/>
  <c r="X1117" i="5" s="1"/>
  <c r="J1117" i="5"/>
  <c r="H1117" i="5"/>
  <c r="R1117" i="5"/>
  <c r="G1117" i="5"/>
  <c r="I1117" i="5"/>
  <c r="F1117" i="5"/>
  <c r="R1112" i="5"/>
  <c r="F1112" i="5"/>
  <c r="J1112" i="5"/>
  <c r="I1112" i="5"/>
  <c r="H1112" i="5"/>
  <c r="E1112" i="5"/>
  <c r="X1112" i="5" s="1"/>
  <c r="G1112" i="5"/>
  <c r="E1107" i="5"/>
  <c r="X1107" i="5" s="1"/>
  <c r="J1107" i="5"/>
  <c r="I1107" i="5"/>
  <c r="G1107" i="5"/>
  <c r="H1107" i="5"/>
  <c r="R1107" i="5"/>
  <c r="F1107" i="5"/>
  <c r="H1103" i="5"/>
  <c r="G1103" i="5"/>
  <c r="I1103" i="5"/>
  <c r="F1103" i="5"/>
  <c r="J1103" i="5"/>
  <c r="E1103" i="5"/>
  <c r="X1103" i="5" s="1"/>
  <c r="R1103" i="5"/>
  <c r="E1099" i="5"/>
  <c r="X1099" i="5" s="1"/>
  <c r="H1099" i="5"/>
  <c r="F1099" i="5"/>
  <c r="I1099" i="5"/>
  <c r="G1099" i="5"/>
  <c r="J1099" i="5"/>
  <c r="R1099" i="5"/>
  <c r="G1094" i="5"/>
  <c r="J1094" i="5"/>
  <c r="I1094" i="5"/>
  <c r="R1094" i="5"/>
  <c r="F1094" i="5"/>
  <c r="H1094" i="5"/>
  <c r="E1094" i="5"/>
  <c r="X1094" i="5" s="1"/>
  <c r="E1090" i="5"/>
  <c r="X1090" i="5" s="1"/>
  <c r="J1090" i="5"/>
  <c r="G1090" i="5"/>
  <c r="F1090" i="5"/>
  <c r="I1090" i="5"/>
  <c r="H1090" i="5"/>
  <c r="R1090" i="5"/>
  <c r="H1086" i="5"/>
  <c r="I1086" i="5"/>
  <c r="G1086" i="5"/>
  <c r="J1086" i="5"/>
  <c r="E1086" i="5"/>
  <c r="X1086" i="5" s="1"/>
  <c r="F1086" i="5"/>
  <c r="R1086" i="5"/>
  <c r="E1082" i="5"/>
  <c r="X1082" i="5" s="1"/>
  <c r="F1082" i="5"/>
  <c r="R1082" i="5"/>
  <c r="I1082" i="5"/>
  <c r="J1082" i="5"/>
  <c r="H1082" i="5"/>
  <c r="G1082" i="5"/>
  <c r="J1078" i="5"/>
  <c r="R1078" i="5"/>
  <c r="E1078" i="5"/>
  <c r="X1078" i="5" s="1"/>
  <c r="H1078" i="5"/>
  <c r="G1078" i="5"/>
  <c r="I1078" i="5"/>
  <c r="F1078" i="5"/>
  <c r="E1073" i="5"/>
  <c r="X1073" i="5" s="1"/>
  <c r="J1073" i="5"/>
  <c r="F1073" i="5"/>
  <c r="R1073" i="5"/>
  <c r="I1073" i="5"/>
  <c r="G1073" i="5"/>
  <c r="H1073" i="5"/>
  <c r="R1068" i="5"/>
  <c r="J1068" i="5"/>
  <c r="F1068" i="5"/>
  <c r="G1068" i="5"/>
  <c r="H1068" i="5"/>
  <c r="I1068" i="5"/>
  <c r="E1068" i="5"/>
  <c r="X1068" i="5" s="1"/>
  <c r="E1062" i="5"/>
  <c r="X1062" i="5" s="1"/>
  <c r="H1062" i="5"/>
  <c r="G1062" i="5"/>
  <c r="J1062" i="5"/>
  <c r="R1062" i="5"/>
  <c r="I1062" i="5"/>
  <c r="F1062" i="5"/>
  <c r="I1057" i="5"/>
  <c r="R1057" i="5"/>
  <c r="H1057" i="5"/>
  <c r="G1057" i="5"/>
  <c r="F1057" i="5"/>
  <c r="J1057" i="5"/>
  <c r="E1057" i="5"/>
  <c r="X1057" i="5" s="1"/>
  <c r="E1053" i="5"/>
  <c r="X1053" i="5" s="1"/>
  <c r="J1053" i="5"/>
  <c r="I1053" i="5"/>
  <c r="H1053" i="5"/>
  <c r="R1053" i="5"/>
  <c r="F1053" i="5"/>
  <c r="G1053" i="5"/>
  <c r="J1049" i="5"/>
  <c r="F1049" i="5"/>
  <c r="I1049" i="5"/>
  <c r="R1049" i="5"/>
  <c r="H1049" i="5"/>
  <c r="E1049" i="5"/>
  <c r="X1049" i="5" s="1"/>
  <c r="G1049" i="5"/>
  <c r="E1045" i="5"/>
  <c r="X1045" i="5" s="1"/>
  <c r="F1045" i="5"/>
  <c r="G1045" i="5"/>
  <c r="J1045" i="5"/>
  <c r="H1045" i="5"/>
  <c r="I1045" i="5"/>
  <c r="R1045" i="5"/>
  <c r="R1040" i="5"/>
  <c r="G1040" i="5"/>
  <c r="H1040" i="5"/>
  <c r="I1040" i="5"/>
  <c r="F1040" i="5"/>
  <c r="E1040" i="5"/>
  <c r="X1040" i="5" s="1"/>
  <c r="J1040" i="5"/>
  <c r="E1036" i="5"/>
  <c r="X1036" i="5" s="1"/>
  <c r="H1036" i="5"/>
  <c r="J1036" i="5"/>
  <c r="G1036" i="5"/>
  <c r="F1036" i="5"/>
  <c r="R1036" i="5"/>
  <c r="I1036" i="5"/>
  <c r="H1032" i="5"/>
  <c r="R1032" i="5"/>
  <c r="J1032" i="5"/>
  <c r="G1032" i="5"/>
  <c r="I1032" i="5"/>
  <c r="E1032" i="5"/>
  <c r="X1032" i="5" s="1"/>
  <c r="F1032" i="5"/>
  <c r="H1028" i="5"/>
  <c r="F1028" i="5"/>
  <c r="R1028" i="5"/>
  <c r="G1028" i="5"/>
  <c r="I1028" i="5"/>
  <c r="J1028" i="5"/>
  <c r="E1028" i="5"/>
  <c r="X1028" i="5" s="1"/>
  <c r="J1024" i="5"/>
  <c r="E1024" i="5"/>
  <c r="X1024" i="5" s="1"/>
  <c r="H1024" i="5"/>
  <c r="G1024" i="5"/>
  <c r="F1024" i="5"/>
  <c r="R1024" i="5"/>
  <c r="I1024" i="5"/>
  <c r="I1019" i="5"/>
  <c r="R1019" i="5"/>
  <c r="E1019" i="5"/>
  <c r="X1019" i="5" s="1"/>
  <c r="J1019" i="5"/>
  <c r="H1019" i="5"/>
  <c r="G1019" i="5"/>
  <c r="F1019" i="5"/>
  <c r="I1014" i="5"/>
  <c r="J1014" i="5"/>
  <c r="G1014" i="5"/>
  <c r="R1014" i="5"/>
  <c r="F1014" i="5"/>
  <c r="E1014" i="5"/>
  <c r="X1014" i="5" s="1"/>
  <c r="H1014" i="5"/>
  <c r="I1010" i="5"/>
  <c r="H1010" i="5"/>
  <c r="E1010" i="5"/>
  <c r="X1010" i="5" s="1"/>
  <c r="F1010" i="5"/>
  <c r="J1010" i="5"/>
  <c r="R1010" i="5"/>
  <c r="G1010" i="5"/>
  <c r="F1006" i="5"/>
  <c r="E1006" i="5"/>
  <c r="X1006" i="5" s="1"/>
  <c r="J1006" i="5"/>
  <c r="R1006" i="5"/>
  <c r="I1006" i="5"/>
  <c r="G1006" i="5"/>
  <c r="H1006" i="5"/>
  <c r="H1002" i="5"/>
  <c r="J1002" i="5"/>
  <c r="G1002" i="5"/>
  <c r="I1002" i="5"/>
  <c r="E1002" i="5"/>
  <c r="X1002" i="5" s="1"/>
  <c r="F1002" i="5"/>
  <c r="R1002" i="5"/>
  <c r="E998" i="5"/>
  <c r="X998" i="5" s="1"/>
  <c r="G998" i="5"/>
  <c r="I998" i="5"/>
  <c r="H998" i="5"/>
  <c r="F998" i="5"/>
  <c r="R998" i="5"/>
  <c r="J998" i="5"/>
  <c r="I993" i="5"/>
  <c r="H993" i="5"/>
  <c r="E993" i="5"/>
  <c r="X993" i="5" s="1"/>
  <c r="R993" i="5"/>
  <c r="J993" i="5"/>
  <c r="F993" i="5"/>
  <c r="G993" i="5"/>
  <c r="E989" i="5"/>
  <c r="X989" i="5" s="1"/>
  <c r="H989" i="5"/>
  <c r="I989" i="5"/>
  <c r="G989" i="5"/>
  <c r="J989" i="5"/>
  <c r="R989" i="5"/>
  <c r="F989" i="5"/>
  <c r="I985" i="5"/>
  <c r="J985" i="5"/>
  <c r="E985" i="5"/>
  <c r="X985" i="5" s="1"/>
  <c r="R985" i="5"/>
  <c r="F985" i="5"/>
  <c r="G985" i="5"/>
  <c r="H985" i="5"/>
  <c r="J981" i="5"/>
  <c r="H981" i="5"/>
  <c r="I981" i="5"/>
  <c r="E981" i="5"/>
  <c r="X981" i="5" s="1"/>
  <c r="R981" i="5"/>
  <c r="G981" i="5"/>
  <c r="F981" i="5"/>
  <c r="G977" i="5"/>
  <c r="I977" i="5"/>
  <c r="F977" i="5"/>
  <c r="J977" i="5"/>
  <c r="R977" i="5"/>
  <c r="E977" i="5"/>
  <c r="X977" i="5" s="1"/>
  <c r="H977" i="5"/>
  <c r="R973" i="5"/>
  <c r="E973" i="5"/>
  <c r="X973" i="5" s="1"/>
  <c r="I973" i="5"/>
  <c r="J973" i="5"/>
  <c r="H973" i="5"/>
  <c r="G973" i="5"/>
  <c r="F973" i="5"/>
  <c r="J969" i="5"/>
  <c r="I969" i="5"/>
  <c r="F969" i="5"/>
  <c r="R969" i="5"/>
  <c r="E969" i="5"/>
  <c r="X969" i="5" s="1"/>
  <c r="H969" i="5"/>
  <c r="G969" i="5"/>
  <c r="I965" i="5"/>
  <c r="J965" i="5"/>
  <c r="E965" i="5"/>
  <c r="X965" i="5" s="1"/>
  <c r="G965" i="5"/>
  <c r="H965" i="5"/>
  <c r="R965" i="5"/>
  <c r="F965" i="5"/>
  <c r="H960" i="5"/>
  <c r="R960" i="5"/>
  <c r="G960" i="5"/>
  <c r="J960" i="5"/>
  <c r="E960" i="5"/>
  <c r="X960" i="5" s="1"/>
  <c r="I960" i="5"/>
  <c r="F960" i="5"/>
  <c r="E956" i="5"/>
  <c r="X956" i="5" s="1"/>
  <c r="G956" i="5"/>
  <c r="H956" i="5"/>
  <c r="R956" i="5"/>
  <c r="F956" i="5"/>
  <c r="I956" i="5"/>
  <c r="J956" i="5"/>
  <c r="H952" i="5"/>
  <c r="R952" i="5"/>
  <c r="J952" i="5"/>
  <c r="F952" i="5"/>
  <c r="E952" i="5"/>
  <c r="X952" i="5" s="1"/>
  <c r="I952" i="5"/>
  <c r="G952" i="5"/>
  <c r="R948" i="5"/>
  <c r="E948" i="5"/>
  <c r="X948" i="5" s="1"/>
  <c r="J948" i="5"/>
  <c r="F948" i="5"/>
  <c r="H948" i="5"/>
  <c r="G948" i="5"/>
  <c r="I948" i="5"/>
  <c r="H944" i="5"/>
  <c r="G944" i="5"/>
  <c r="J944" i="5"/>
  <c r="I944" i="5"/>
  <c r="E944" i="5"/>
  <c r="X944" i="5" s="1"/>
  <c r="R944" i="5"/>
  <c r="F944" i="5"/>
  <c r="R940" i="5"/>
  <c r="G940" i="5"/>
  <c r="J940" i="5"/>
  <c r="F940" i="5"/>
  <c r="H940" i="5"/>
  <c r="E940" i="5"/>
  <c r="X940" i="5" s="1"/>
  <c r="I940" i="5"/>
  <c r="F936" i="5"/>
  <c r="H936" i="5"/>
  <c r="E936" i="5"/>
  <c r="X936" i="5" s="1"/>
  <c r="J936" i="5"/>
  <c r="G936" i="5"/>
  <c r="I936" i="5"/>
  <c r="R936" i="5"/>
  <c r="R932" i="5"/>
  <c r="G932" i="5"/>
  <c r="J932" i="5"/>
  <c r="E932" i="5"/>
  <c r="X932" i="5" s="1"/>
  <c r="I932" i="5"/>
  <c r="F932" i="5"/>
  <c r="H932" i="5"/>
  <c r="I928" i="5"/>
  <c r="F928" i="5"/>
  <c r="H928" i="5"/>
  <c r="G928" i="5"/>
  <c r="E928" i="5"/>
  <c r="X928" i="5" s="1"/>
  <c r="R928" i="5"/>
  <c r="J928" i="5"/>
  <c r="I924" i="5"/>
  <c r="F924" i="5"/>
  <c r="H924" i="5"/>
  <c r="J924" i="5"/>
  <c r="E924" i="5"/>
  <c r="X924" i="5" s="1"/>
  <c r="R924" i="5"/>
  <c r="G924" i="5"/>
  <c r="H920" i="5"/>
  <c r="F920" i="5"/>
  <c r="G920" i="5"/>
  <c r="R920" i="5"/>
  <c r="E920" i="5"/>
  <c r="X920" i="5" s="1"/>
  <c r="I920" i="5"/>
  <c r="J920" i="5"/>
  <c r="F915" i="5"/>
  <c r="I915" i="5"/>
  <c r="H915" i="5"/>
  <c r="J915" i="5"/>
  <c r="R915" i="5"/>
  <c r="E915" i="5"/>
  <c r="X915" i="5" s="1"/>
  <c r="G915" i="5"/>
  <c r="F910" i="5"/>
  <c r="E910" i="5"/>
  <c r="X910" i="5" s="1"/>
  <c r="J910" i="5"/>
  <c r="I910" i="5"/>
  <c r="H910" i="5"/>
  <c r="R910" i="5"/>
  <c r="G910" i="5"/>
  <c r="G906" i="5"/>
  <c r="F906" i="5"/>
  <c r="R906" i="5"/>
  <c r="I906" i="5"/>
  <c r="E906" i="5"/>
  <c r="X906" i="5" s="1"/>
  <c r="H906" i="5"/>
  <c r="J906" i="5"/>
  <c r="F902" i="5"/>
  <c r="R902" i="5"/>
  <c r="G902" i="5"/>
  <c r="J902" i="5"/>
  <c r="H902" i="5"/>
  <c r="E902" i="5"/>
  <c r="X902" i="5" s="1"/>
  <c r="I902" i="5"/>
  <c r="J898" i="5"/>
  <c r="R898" i="5"/>
  <c r="F898" i="5"/>
  <c r="I898" i="5"/>
  <c r="E898" i="5"/>
  <c r="X898" i="5" s="1"/>
  <c r="H898" i="5"/>
  <c r="G898" i="5"/>
  <c r="E893" i="5"/>
  <c r="X893" i="5" s="1"/>
  <c r="J893" i="5"/>
  <c r="G893" i="5"/>
  <c r="H893" i="5"/>
  <c r="I893" i="5"/>
  <c r="R893" i="5"/>
  <c r="F893" i="5"/>
  <c r="I889" i="5"/>
  <c r="F889" i="5"/>
  <c r="J889" i="5"/>
  <c r="R889" i="5"/>
  <c r="H889" i="5"/>
  <c r="E889" i="5"/>
  <c r="X889" i="5" s="1"/>
  <c r="G889" i="5"/>
  <c r="H884" i="5"/>
  <c r="E884" i="5"/>
  <c r="X884" i="5" s="1"/>
  <c r="I884" i="5"/>
  <c r="F884" i="5"/>
  <c r="G884" i="5"/>
  <c r="R884" i="5"/>
  <c r="J884" i="5"/>
  <c r="F880" i="5"/>
  <c r="R880" i="5"/>
  <c r="G880" i="5"/>
  <c r="J880" i="5"/>
  <c r="I880" i="5"/>
  <c r="E880" i="5"/>
  <c r="X880" i="5" s="1"/>
  <c r="H880" i="5"/>
  <c r="E876" i="5"/>
  <c r="X876" i="5" s="1"/>
  <c r="I876" i="5"/>
  <c r="H876" i="5"/>
  <c r="R876" i="5"/>
  <c r="G876" i="5"/>
  <c r="F876" i="5"/>
  <c r="J876" i="5"/>
  <c r="H872" i="5"/>
  <c r="F872" i="5"/>
  <c r="J872" i="5"/>
  <c r="G872" i="5"/>
  <c r="E872" i="5"/>
  <c r="X872" i="5" s="1"/>
  <c r="I872" i="5"/>
  <c r="R872" i="5"/>
  <c r="E868" i="5"/>
  <c r="X868" i="5" s="1"/>
  <c r="R868" i="5"/>
  <c r="J868" i="5"/>
  <c r="F868" i="5"/>
  <c r="I868" i="5"/>
  <c r="H868" i="5"/>
  <c r="G868" i="5"/>
  <c r="F864" i="5"/>
  <c r="E864" i="5"/>
  <c r="X864" i="5" s="1"/>
  <c r="H864" i="5"/>
  <c r="I864" i="5"/>
  <c r="R864" i="5"/>
  <c r="G864" i="5"/>
  <c r="J864" i="5"/>
  <c r="H860" i="5"/>
  <c r="G860" i="5"/>
  <c r="E860" i="5"/>
  <c r="X860" i="5" s="1"/>
  <c r="F860" i="5"/>
  <c r="R860" i="5"/>
  <c r="J860" i="5"/>
  <c r="I860" i="5"/>
  <c r="I855" i="5"/>
  <c r="J855" i="5"/>
  <c r="E855" i="5"/>
  <c r="X855" i="5" s="1"/>
  <c r="R855" i="5"/>
  <c r="G855" i="5"/>
  <c r="H855" i="5"/>
  <c r="F855" i="5"/>
  <c r="G851" i="5"/>
  <c r="J851" i="5"/>
  <c r="F851" i="5"/>
  <c r="E851" i="5"/>
  <c r="X851" i="5" s="1"/>
  <c r="H851" i="5"/>
  <c r="I851" i="5"/>
  <c r="R851" i="5"/>
  <c r="G846" i="5"/>
  <c r="E846" i="5"/>
  <c r="X846" i="5" s="1"/>
  <c r="J846" i="5"/>
  <c r="R846" i="5"/>
  <c r="H846" i="5"/>
  <c r="I846" i="5"/>
  <c r="F846" i="5"/>
  <c r="I841" i="5"/>
  <c r="J841" i="5"/>
  <c r="G841" i="5"/>
  <c r="R841" i="5"/>
  <c r="F841" i="5"/>
  <c r="H841" i="5"/>
  <c r="E841" i="5"/>
  <c r="X841" i="5" s="1"/>
  <c r="G837" i="5"/>
  <c r="R837" i="5"/>
  <c r="I837" i="5"/>
  <c r="F837" i="5"/>
  <c r="H837" i="5"/>
  <c r="E837" i="5"/>
  <c r="X837" i="5" s="1"/>
  <c r="J837" i="5"/>
  <c r="I832" i="5"/>
  <c r="J832" i="5"/>
  <c r="G832" i="5"/>
  <c r="R832" i="5"/>
  <c r="H832" i="5"/>
  <c r="E832" i="5"/>
  <c r="X832" i="5" s="1"/>
  <c r="F832" i="5"/>
  <c r="H828" i="5"/>
  <c r="R828" i="5"/>
  <c r="E828" i="5"/>
  <c r="X828" i="5" s="1"/>
  <c r="F828" i="5"/>
  <c r="J828" i="5"/>
  <c r="I828" i="5"/>
  <c r="G828" i="5"/>
  <c r="R824" i="5"/>
  <c r="F824" i="5"/>
  <c r="H824" i="5"/>
  <c r="G824" i="5"/>
  <c r="I824" i="5"/>
  <c r="E824" i="5"/>
  <c r="X824" i="5" s="1"/>
  <c r="J824" i="5"/>
  <c r="H820" i="5"/>
  <c r="E820" i="5"/>
  <c r="X820" i="5" s="1"/>
  <c r="R820" i="5"/>
  <c r="F820" i="5"/>
  <c r="J820" i="5"/>
  <c r="G820" i="5"/>
  <c r="I820" i="5"/>
  <c r="E816" i="5"/>
  <c r="X816" i="5" s="1"/>
  <c r="I816" i="5"/>
  <c r="J816" i="5"/>
  <c r="H816" i="5"/>
  <c r="R816" i="5"/>
  <c r="G816" i="5"/>
  <c r="F816" i="5"/>
  <c r="J812" i="5"/>
  <c r="G812" i="5"/>
  <c r="F812" i="5"/>
  <c r="E812" i="5"/>
  <c r="X812" i="5" s="1"/>
  <c r="H812" i="5"/>
  <c r="R812" i="5"/>
  <c r="I812" i="5"/>
  <c r="E808" i="5"/>
  <c r="X808" i="5" s="1"/>
  <c r="F808" i="5"/>
  <c r="J808" i="5"/>
  <c r="G808" i="5"/>
  <c r="I808" i="5"/>
  <c r="R808" i="5"/>
  <c r="H808" i="5"/>
  <c r="F803" i="5"/>
  <c r="G803" i="5"/>
  <c r="R803" i="5"/>
  <c r="I803" i="5"/>
  <c r="H803" i="5"/>
  <c r="J803" i="5"/>
  <c r="E803" i="5"/>
  <c r="X803" i="5" s="1"/>
  <c r="J798" i="5"/>
  <c r="H798" i="5"/>
  <c r="I798" i="5"/>
  <c r="G798" i="5"/>
  <c r="R798" i="5"/>
  <c r="F798" i="5"/>
  <c r="E798" i="5"/>
  <c r="X798" i="5" s="1"/>
  <c r="E794" i="5"/>
  <c r="X794" i="5" s="1"/>
  <c r="F794" i="5"/>
  <c r="G794" i="5"/>
  <c r="I794" i="5"/>
  <c r="J794" i="5"/>
  <c r="H794" i="5"/>
  <c r="R794" i="5"/>
  <c r="E790" i="5"/>
  <c r="X790" i="5" s="1"/>
  <c r="H790" i="5"/>
  <c r="F790" i="5"/>
  <c r="J790" i="5"/>
  <c r="R790" i="5"/>
  <c r="I790" i="5"/>
  <c r="G790" i="5"/>
  <c r="I786" i="5"/>
  <c r="E786" i="5"/>
  <c r="X786" i="5" s="1"/>
  <c r="F786" i="5"/>
  <c r="H786" i="5"/>
  <c r="G786" i="5"/>
  <c r="J786" i="5"/>
  <c r="R786" i="5"/>
  <c r="J782" i="5"/>
  <c r="G782" i="5"/>
  <c r="H782" i="5"/>
  <c r="E782" i="5"/>
  <c r="X782" i="5" s="1"/>
  <c r="F782" i="5"/>
  <c r="I782" i="5"/>
  <c r="R782" i="5"/>
  <c r="R778" i="5"/>
  <c r="I778" i="5"/>
  <c r="E778" i="5"/>
  <c r="X778" i="5" s="1"/>
  <c r="G778" i="5"/>
  <c r="F778" i="5"/>
  <c r="H778" i="5"/>
  <c r="J778" i="5"/>
  <c r="H774" i="5"/>
  <c r="F774" i="5"/>
  <c r="E774" i="5"/>
  <c r="X774" i="5" s="1"/>
  <c r="J774" i="5"/>
  <c r="G774" i="5"/>
  <c r="R774" i="5"/>
  <c r="I774" i="5"/>
  <c r="H770" i="5"/>
  <c r="E770" i="5"/>
  <c r="X770" i="5" s="1"/>
  <c r="F770" i="5"/>
  <c r="G770" i="5"/>
  <c r="J770" i="5"/>
  <c r="R770" i="5"/>
  <c r="I770" i="5"/>
  <c r="R766" i="5"/>
  <c r="G766" i="5"/>
  <c r="H766" i="5"/>
  <c r="E766" i="5"/>
  <c r="X766" i="5" s="1"/>
  <c r="J766" i="5"/>
  <c r="F766" i="5"/>
  <c r="I766" i="5"/>
  <c r="I762" i="5"/>
  <c r="F762" i="5"/>
  <c r="R762" i="5"/>
  <c r="E762" i="5"/>
  <c r="X762" i="5" s="1"/>
  <c r="G762" i="5"/>
  <c r="H762" i="5"/>
  <c r="J762" i="5"/>
  <c r="I758" i="5"/>
  <c r="H758" i="5"/>
  <c r="G758" i="5"/>
  <c r="J758" i="5"/>
  <c r="R758" i="5"/>
  <c r="F758" i="5"/>
  <c r="E758" i="5"/>
  <c r="X758" i="5" s="1"/>
  <c r="G753" i="5"/>
  <c r="F753" i="5"/>
  <c r="J753" i="5"/>
  <c r="E753" i="5"/>
  <c r="X753" i="5" s="1"/>
  <c r="H753" i="5"/>
  <c r="R753" i="5"/>
  <c r="I753" i="5"/>
  <c r="R748" i="5"/>
  <c r="F748" i="5"/>
  <c r="H748" i="5"/>
  <c r="G748" i="5"/>
  <c r="E748" i="5"/>
  <c r="X748" i="5" s="1"/>
  <c r="I748" i="5"/>
  <c r="J748" i="5"/>
  <c r="R743" i="5"/>
  <c r="E743" i="5"/>
  <c r="X743" i="5" s="1"/>
  <c r="G743" i="5"/>
  <c r="F743" i="5"/>
  <c r="H743" i="5"/>
  <c r="I743" i="5"/>
  <c r="J743" i="5"/>
  <c r="G739" i="5"/>
  <c r="J739" i="5"/>
  <c r="F739" i="5"/>
  <c r="R739" i="5"/>
  <c r="E739" i="5"/>
  <c r="X739" i="5" s="1"/>
  <c r="I739" i="5"/>
  <c r="H739" i="5"/>
  <c r="R734" i="5"/>
  <c r="H734" i="5"/>
  <c r="I734" i="5"/>
  <c r="J734" i="5"/>
  <c r="G734" i="5"/>
  <c r="F734" i="5"/>
  <c r="E734" i="5"/>
  <c r="X734" i="5" s="1"/>
  <c r="G730" i="5"/>
  <c r="H730" i="5"/>
  <c r="R730" i="5"/>
  <c r="I730" i="5"/>
  <c r="F730" i="5"/>
  <c r="E730" i="5"/>
  <c r="X730" i="5" s="1"/>
  <c r="J730" i="5"/>
  <c r="I725" i="5"/>
  <c r="F725" i="5"/>
  <c r="E725" i="5"/>
  <c r="X725" i="5" s="1"/>
  <c r="G725" i="5"/>
  <c r="R725" i="5"/>
  <c r="H725" i="5"/>
  <c r="J725" i="5"/>
  <c r="R721" i="5"/>
  <c r="J721" i="5"/>
  <c r="I721" i="5"/>
  <c r="H721" i="5"/>
  <c r="F721" i="5"/>
  <c r="G721" i="5"/>
  <c r="E721" i="5"/>
  <c r="X721" i="5" s="1"/>
  <c r="G717" i="5"/>
  <c r="F717" i="5"/>
  <c r="E717" i="5"/>
  <c r="X717" i="5" s="1"/>
  <c r="H717" i="5"/>
  <c r="R717" i="5"/>
  <c r="I717" i="5"/>
  <c r="J717" i="5"/>
  <c r="H712" i="5"/>
  <c r="G712" i="5"/>
  <c r="F712" i="5"/>
  <c r="R712" i="5"/>
  <c r="E712" i="5"/>
  <c r="X712" i="5" s="1"/>
  <c r="I712" i="5"/>
  <c r="J712" i="5"/>
  <c r="H708" i="5"/>
  <c r="E708" i="5"/>
  <c r="X708" i="5" s="1"/>
  <c r="G708" i="5"/>
  <c r="F708" i="5"/>
  <c r="R708" i="5"/>
  <c r="I708" i="5"/>
  <c r="J708" i="5"/>
  <c r="J703" i="5"/>
  <c r="R703" i="5"/>
  <c r="E703" i="5"/>
  <c r="X703" i="5" s="1"/>
  <c r="G703" i="5"/>
  <c r="I703" i="5"/>
  <c r="F703" i="5"/>
  <c r="H703" i="5"/>
  <c r="J699" i="5"/>
  <c r="E699" i="5"/>
  <c r="X699" i="5" s="1"/>
  <c r="G699" i="5"/>
  <c r="H699" i="5"/>
  <c r="I699" i="5"/>
  <c r="R699" i="5"/>
  <c r="F699" i="5"/>
  <c r="E695" i="5"/>
  <c r="X695" i="5" s="1"/>
  <c r="F695" i="5"/>
  <c r="I695" i="5"/>
  <c r="J695" i="5"/>
  <c r="G695" i="5"/>
  <c r="H695" i="5"/>
  <c r="R695" i="5"/>
  <c r="F691" i="5"/>
  <c r="E691" i="5"/>
  <c r="X691" i="5" s="1"/>
  <c r="J691" i="5"/>
  <c r="I691" i="5"/>
  <c r="G691" i="5"/>
  <c r="R691" i="5"/>
  <c r="H691" i="5"/>
  <c r="G687" i="5"/>
  <c r="R687" i="5"/>
  <c r="H687" i="5"/>
  <c r="J687" i="5"/>
  <c r="F687" i="5"/>
  <c r="I687" i="5"/>
  <c r="E687" i="5"/>
  <c r="X687" i="5" s="1"/>
  <c r="R683" i="5"/>
  <c r="G683" i="5"/>
  <c r="F683" i="5"/>
  <c r="E683" i="5"/>
  <c r="X683" i="5" s="1"/>
  <c r="J683" i="5"/>
  <c r="H683" i="5"/>
  <c r="I683" i="5"/>
  <c r="R679" i="5"/>
  <c r="G679" i="5"/>
  <c r="J679" i="5"/>
  <c r="F679" i="5"/>
  <c r="I679" i="5"/>
  <c r="H679" i="5"/>
  <c r="E679" i="5"/>
  <c r="X679" i="5" s="1"/>
  <c r="E675" i="5"/>
  <c r="X675" i="5" s="1"/>
  <c r="F675" i="5"/>
  <c r="R675" i="5"/>
  <c r="H675" i="5"/>
  <c r="J675" i="5"/>
  <c r="G675" i="5"/>
  <c r="I675" i="5"/>
  <c r="E671" i="5"/>
  <c r="X671" i="5" s="1"/>
  <c r="F671" i="5"/>
  <c r="I671" i="5"/>
  <c r="H671" i="5"/>
  <c r="J671" i="5"/>
  <c r="G671" i="5"/>
  <c r="R671" i="5"/>
  <c r="R667" i="5"/>
  <c r="E667" i="5"/>
  <c r="X667" i="5" s="1"/>
  <c r="G667" i="5"/>
  <c r="J667" i="5"/>
  <c r="F667" i="5"/>
  <c r="I667" i="5"/>
  <c r="H667" i="5"/>
  <c r="H661" i="5"/>
  <c r="E661" i="5"/>
  <c r="X661" i="5" s="1"/>
  <c r="F661" i="5"/>
  <c r="I661" i="5"/>
  <c r="R661" i="5"/>
  <c r="J661" i="5"/>
  <c r="G661" i="5"/>
  <c r="I657" i="5"/>
  <c r="E657" i="5"/>
  <c r="X657" i="5" s="1"/>
  <c r="F657" i="5"/>
  <c r="H657" i="5"/>
  <c r="J657" i="5"/>
  <c r="R657" i="5"/>
  <c r="G657" i="5"/>
  <c r="F653" i="5"/>
  <c r="E653" i="5"/>
  <c r="X653" i="5" s="1"/>
  <c r="R653" i="5"/>
  <c r="H653" i="5"/>
  <c r="G653" i="5"/>
  <c r="J653" i="5"/>
  <c r="I653" i="5"/>
  <c r="E649" i="5"/>
  <c r="X649" i="5" s="1"/>
  <c r="J649" i="5"/>
  <c r="G649" i="5"/>
  <c r="F649" i="5"/>
  <c r="I649" i="5"/>
  <c r="R649" i="5"/>
  <c r="H649" i="5"/>
  <c r="G645" i="5"/>
  <c r="H645" i="5"/>
  <c r="F645" i="5"/>
  <c r="E645" i="5"/>
  <c r="X645" i="5" s="1"/>
  <c r="I645" i="5"/>
  <c r="R645" i="5"/>
  <c r="J645" i="5"/>
  <c r="J641" i="5"/>
  <c r="R641" i="5"/>
  <c r="I641" i="5"/>
  <c r="E641" i="5"/>
  <c r="X641" i="5" s="1"/>
  <c r="H641" i="5"/>
  <c r="G641" i="5"/>
  <c r="F641" i="5"/>
  <c r="G637" i="5"/>
  <c r="F637" i="5"/>
  <c r="J637" i="5"/>
  <c r="H637" i="5"/>
  <c r="E637" i="5"/>
  <c r="X637" i="5" s="1"/>
  <c r="R637" i="5"/>
  <c r="I637" i="5"/>
  <c r="R633" i="5"/>
  <c r="E633" i="5"/>
  <c r="X633" i="5" s="1"/>
  <c r="F633" i="5"/>
  <c r="G633" i="5"/>
  <c r="H633" i="5"/>
  <c r="I633" i="5"/>
  <c r="J633" i="5"/>
  <c r="H629" i="5"/>
  <c r="R629" i="5"/>
  <c r="G629" i="5"/>
  <c r="J629" i="5"/>
  <c r="I629" i="5"/>
  <c r="F629" i="5"/>
  <c r="E629" i="5"/>
  <c r="X629" i="5" s="1"/>
  <c r="J624" i="5"/>
  <c r="R624" i="5"/>
  <c r="G624" i="5"/>
  <c r="H624" i="5"/>
  <c r="I624" i="5"/>
  <c r="E624" i="5"/>
  <c r="X624" i="5" s="1"/>
  <c r="F624" i="5"/>
  <c r="F620" i="5"/>
  <c r="G620" i="5"/>
  <c r="J620" i="5"/>
  <c r="E620" i="5"/>
  <c r="X620" i="5" s="1"/>
  <c r="R620" i="5"/>
  <c r="I620" i="5"/>
  <c r="H620" i="5"/>
  <c r="J616" i="5"/>
  <c r="R616" i="5"/>
  <c r="H616" i="5"/>
  <c r="I616" i="5"/>
  <c r="F616" i="5"/>
  <c r="G616" i="5"/>
  <c r="E616" i="5"/>
  <c r="X616" i="5" s="1"/>
  <c r="R612" i="5"/>
  <c r="F612" i="5"/>
  <c r="E612" i="5"/>
  <c r="X612" i="5" s="1"/>
  <c r="I612" i="5"/>
  <c r="J612" i="5"/>
  <c r="G612" i="5"/>
  <c r="H612" i="5"/>
  <c r="R608" i="5"/>
  <c r="E608" i="5"/>
  <c r="X608" i="5" s="1"/>
  <c r="J608" i="5"/>
  <c r="F608" i="5"/>
  <c r="I608" i="5"/>
  <c r="H608" i="5"/>
  <c r="G608" i="5"/>
  <c r="J604" i="5"/>
  <c r="F604" i="5"/>
  <c r="E604" i="5"/>
  <c r="X604" i="5" s="1"/>
  <c r="H604" i="5"/>
  <c r="R604" i="5"/>
  <c r="I604" i="5"/>
  <c r="G604" i="5"/>
  <c r="H600" i="5"/>
  <c r="G600" i="5"/>
  <c r="I600" i="5"/>
  <c r="F600" i="5"/>
  <c r="E600" i="5"/>
  <c r="X600" i="5" s="1"/>
  <c r="J600" i="5"/>
  <c r="R600" i="5"/>
  <c r="F596" i="5"/>
  <c r="H596" i="5"/>
  <c r="J596" i="5"/>
  <c r="E596" i="5"/>
  <c r="X596" i="5" s="1"/>
  <c r="G596" i="5"/>
  <c r="R596" i="5"/>
  <c r="R174" i="5"/>
  <c r="J174" i="5"/>
  <c r="E174" i="5"/>
  <c r="X174" i="5" s="1"/>
  <c r="J139" i="5"/>
  <c r="H139" i="5"/>
  <c r="I139" i="5"/>
  <c r="G91" i="5"/>
  <c r="J91" i="5"/>
  <c r="R91" i="5"/>
  <c r="H77" i="5"/>
  <c r="F77" i="5"/>
  <c r="R77" i="5"/>
  <c r="G70" i="5"/>
  <c r="J70" i="5"/>
  <c r="I70" i="5"/>
  <c r="F58" i="5"/>
  <c r="H58" i="5"/>
  <c r="I58" i="5"/>
  <c r="J1452" i="5"/>
  <c r="G1637" i="5"/>
  <c r="J1621" i="5"/>
  <c r="G1605" i="5"/>
  <c r="G1589" i="5"/>
  <c r="R1572" i="5"/>
  <c r="G1555" i="5"/>
  <c r="H1539" i="5"/>
  <c r="R1523" i="5"/>
  <c r="E1506" i="5"/>
  <c r="X1506" i="5" s="1"/>
  <c r="R1488" i="5"/>
  <c r="H1469" i="5"/>
  <c r="I1408" i="5"/>
  <c r="J2168" i="5"/>
  <c r="I2168" i="5"/>
  <c r="H2168" i="5"/>
  <c r="F2168" i="5"/>
  <c r="G2168" i="5"/>
  <c r="R2164" i="5"/>
  <c r="F2164" i="5"/>
  <c r="I2164" i="5"/>
  <c r="J2164" i="5"/>
  <c r="E2164" i="5"/>
  <c r="X2164" i="5" s="1"/>
  <c r="G2164" i="5"/>
  <c r="R2160" i="5"/>
  <c r="J2160" i="5"/>
  <c r="H2160" i="5"/>
  <c r="G2160" i="5"/>
  <c r="E2160" i="5"/>
  <c r="X2160" i="5" s="1"/>
  <c r="H2138" i="5"/>
  <c r="J2138" i="5"/>
  <c r="I2138" i="5"/>
  <c r="R2138" i="5"/>
  <c r="E2138" i="5"/>
  <c r="X2138" i="5" s="1"/>
  <c r="G2138" i="5"/>
  <c r="H2118" i="5"/>
  <c r="G2118" i="5"/>
  <c r="F2118" i="5"/>
  <c r="J2118" i="5"/>
  <c r="R2118" i="5"/>
  <c r="R2114" i="5"/>
  <c r="I2114" i="5"/>
  <c r="H2114" i="5"/>
  <c r="J2114" i="5"/>
  <c r="E2114" i="5"/>
  <c r="X2114" i="5" s="1"/>
  <c r="R2108" i="5"/>
  <c r="I2108" i="5"/>
  <c r="G2108" i="5"/>
  <c r="F2108" i="5"/>
  <c r="H2108" i="5"/>
  <c r="E2104" i="5"/>
  <c r="X2104" i="5" s="1"/>
  <c r="J2104" i="5"/>
  <c r="R2104" i="5"/>
  <c r="H2104" i="5"/>
  <c r="G2104" i="5"/>
  <c r="F2104" i="5"/>
  <c r="F2092" i="5"/>
  <c r="G2092" i="5"/>
  <c r="H2092" i="5"/>
  <c r="I2092" i="5"/>
  <c r="E2092" i="5"/>
  <c r="X2092" i="5" s="1"/>
  <c r="J2092" i="5"/>
  <c r="F2065" i="5"/>
  <c r="G2065" i="5"/>
  <c r="J2065" i="5"/>
  <c r="R2065" i="5"/>
  <c r="H2065" i="5"/>
  <c r="E2065" i="5"/>
  <c r="X2065" i="5" s="1"/>
  <c r="J2061" i="5"/>
  <c r="F2061" i="5"/>
  <c r="R2061" i="5"/>
  <c r="H2061" i="5"/>
  <c r="G2061" i="5"/>
  <c r="E2061" i="5"/>
  <c r="X2061" i="5" s="1"/>
  <c r="J2057" i="5"/>
  <c r="I2057" i="5"/>
  <c r="H2057" i="5"/>
  <c r="F2057" i="5"/>
  <c r="R2057" i="5"/>
  <c r="G2057" i="5"/>
  <c r="I2053" i="5"/>
  <c r="H2053" i="5"/>
  <c r="G2053" i="5"/>
  <c r="J2053" i="5"/>
  <c r="R2053" i="5"/>
  <c r="E2053" i="5"/>
  <c r="X2053" i="5" s="1"/>
  <c r="G2049" i="5"/>
  <c r="R2049" i="5"/>
  <c r="H2049" i="5"/>
  <c r="J2049" i="5"/>
  <c r="F2049" i="5"/>
  <c r="E2049" i="5"/>
  <c r="X2049" i="5" s="1"/>
  <c r="F2045" i="5"/>
  <c r="H2045" i="5"/>
  <c r="G2045" i="5"/>
  <c r="I2045" i="5"/>
  <c r="J2045" i="5"/>
  <c r="E2045" i="5"/>
  <c r="X2045" i="5" s="1"/>
  <c r="J2041" i="5"/>
  <c r="H2041" i="5"/>
  <c r="R2041" i="5"/>
  <c r="G2041" i="5"/>
  <c r="F2041" i="5"/>
  <c r="I2041" i="5"/>
  <c r="R2002" i="5"/>
  <c r="I2002" i="5"/>
  <c r="G2002" i="5"/>
  <c r="F2002" i="5"/>
  <c r="J2002" i="5"/>
  <c r="E2002" i="5"/>
  <c r="X2002" i="5" s="1"/>
  <c r="F1982" i="5"/>
  <c r="G1982" i="5"/>
  <c r="I1982" i="5"/>
  <c r="E1982" i="5"/>
  <c r="X1982" i="5" s="1"/>
  <c r="H1982" i="5"/>
  <c r="R1982" i="5"/>
  <c r="J1975" i="5"/>
  <c r="F1975" i="5"/>
  <c r="I1975" i="5"/>
  <c r="R1975" i="5"/>
  <c r="E1975" i="5"/>
  <c r="X1975" i="5" s="1"/>
  <c r="G1975" i="5"/>
  <c r="H1971" i="5"/>
  <c r="I1971" i="5"/>
  <c r="R1971" i="5"/>
  <c r="J1971" i="5"/>
  <c r="F1971" i="5"/>
  <c r="E1971" i="5"/>
  <c r="X1971" i="5" s="1"/>
  <c r="E1963" i="5"/>
  <c r="X1963" i="5" s="1"/>
  <c r="F1963" i="5"/>
  <c r="H1963" i="5"/>
  <c r="R1963" i="5"/>
  <c r="J1963" i="5"/>
  <c r="I1963" i="5"/>
  <c r="G1920" i="5"/>
  <c r="R1920" i="5"/>
  <c r="E1920" i="5"/>
  <c r="X1920" i="5" s="1"/>
  <c r="J1920" i="5"/>
  <c r="F1920" i="5"/>
  <c r="I1920" i="5"/>
  <c r="H1920" i="5"/>
  <c r="R1916" i="5"/>
  <c r="F1916" i="5"/>
  <c r="E1916" i="5"/>
  <c r="X1916" i="5" s="1"/>
  <c r="I1916" i="5"/>
  <c r="G1910" i="5"/>
  <c r="H1910" i="5"/>
  <c r="F1910" i="5"/>
  <c r="I1910" i="5"/>
  <c r="E1910" i="5"/>
  <c r="X1910" i="5" s="1"/>
  <c r="J1910" i="5"/>
  <c r="J1888" i="5"/>
  <c r="F1888" i="5"/>
  <c r="G1888" i="5"/>
  <c r="G1874" i="5"/>
  <c r="J1874" i="5"/>
  <c r="H1874" i="5"/>
  <c r="E1870" i="5"/>
  <c r="X1870" i="5" s="1"/>
  <c r="H1870" i="5"/>
  <c r="F1870" i="5"/>
  <c r="R1870" i="5"/>
  <c r="H775" i="5"/>
  <c r="J775" i="5"/>
  <c r="G771" i="5"/>
  <c r="R771" i="5"/>
  <c r="J771" i="5"/>
  <c r="E767" i="5"/>
  <c r="X767" i="5" s="1"/>
  <c r="R767" i="5"/>
  <c r="F767" i="5"/>
  <c r="J763" i="5"/>
  <c r="F763" i="5"/>
  <c r="G763" i="5"/>
  <c r="R759" i="5"/>
  <c r="G759" i="5"/>
  <c r="H759" i="5"/>
  <c r="I755" i="5"/>
  <c r="G755" i="5"/>
  <c r="E755" i="5"/>
  <c r="X755" i="5" s="1"/>
  <c r="J749" i="5"/>
  <c r="F749" i="5"/>
  <c r="I749" i="5"/>
  <c r="R744" i="5"/>
  <c r="J744" i="5"/>
  <c r="E744" i="5"/>
  <c r="X744" i="5" s="1"/>
  <c r="F740" i="5"/>
  <c r="G740" i="5"/>
  <c r="J740" i="5"/>
  <c r="E735" i="5"/>
  <c r="X735" i="5" s="1"/>
  <c r="J735" i="5"/>
  <c r="H735" i="5"/>
  <c r="E731" i="5"/>
  <c r="X731" i="5" s="1"/>
  <c r="I731" i="5"/>
  <c r="F731" i="5"/>
  <c r="J726" i="5"/>
  <c r="E726" i="5"/>
  <c r="X726" i="5" s="1"/>
  <c r="F726" i="5"/>
  <c r="G722" i="5"/>
  <c r="H722" i="5"/>
  <c r="F722" i="5"/>
  <c r="F718" i="5"/>
  <c r="R718" i="5"/>
  <c r="E718" i="5"/>
  <c r="X718" i="5" s="1"/>
  <c r="G713" i="5"/>
  <c r="R713" i="5"/>
  <c r="E713" i="5"/>
  <c r="X713" i="5" s="1"/>
  <c r="G709" i="5"/>
  <c r="F709" i="5"/>
  <c r="H709" i="5"/>
  <c r="F704" i="5"/>
  <c r="R704" i="5"/>
  <c r="G704" i="5"/>
  <c r="H700" i="5"/>
  <c r="E700" i="5"/>
  <c r="X700" i="5" s="1"/>
  <c r="I700" i="5"/>
  <c r="F696" i="5"/>
  <c r="H696" i="5"/>
  <c r="I696" i="5"/>
  <c r="R692" i="5"/>
  <c r="E692" i="5"/>
  <c r="X692" i="5" s="1"/>
  <c r="J692" i="5"/>
  <c r="I688" i="5"/>
  <c r="F688" i="5"/>
  <c r="J688" i="5"/>
  <c r="R684" i="5"/>
  <c r="G684" i="5"/>
  <c r="H684" i="5"/>
  <c r="F680" i="5"/>
  <c r="G680" i="5"/>
  <c r="H680" i="5"/>
  <c r="I680" i="5"/>
  <c r="F676" i="5"/>
  <c r="H676" i="5"/>
  <c r="J676" i="5"/>
  <c r="I676" i="5"/>
  <c r="E672" i="5"/>
  <c r="X672" i="5" s="1"/>
  <c r="R672" i="5"/>
  <c r="G672" i="5"/>
  <c r="H672" i="5"/>
  <c r="I672" i="5"/>
  <c r="G668" i="5"/>
  <c r="J668" i="5"/>
  <c r="I668" i="5"/>
  <c r="R668" i="5"/>
  <c r="E668" i="5"/>
  <c r="X668" i="5" s="1"/>
  <c r="H662" i="5"/>
  <c r="R662" i="5"/>
  <c r="I662" i="5"/>
  <c r="G662" i="5"/>
  <c r="J662" i="5"/>
  <c r="F658" i="5"/>
  <c r="G658" i="5"/>
  <c r="E658" i="5"/>
  <c r="X658" i="5" s="1"/>
  <c r="J658" i="5"/>
  <c r="I658" i="5"/>
  <c r="H654" i="5"/>
  <c r="E654" i="5"/>
  <c r="X654" i="5" s="1"/>
  <c r="F654" i="5"/>
  <c r="R654" i="5"/>
  <c r="I654" i="5"/>
  <c r="G654" i="5"/>
  <c r="E650" i="5"/>
  <c r="X650" i="5" s="1"/>
  <c r="R650" i="5"/>
  <c r="I650" i="5"/>
  <c r="G650" i="5"/>
  <c r="H650" i="5"/>
  <c r="F646" i="5"/>
  <c r="I646" i="5"/>
  <c r="H646" i="5"/>
  <c r="J646" i="5"/>
  <c r="R646" i="5"/>
  <c r="G642" i="5"/>
  <c r="J642" i="5"/>
  <c r="H642" i="5"/>
  <c r="F642" i="5"/>
  <c r="E642" i="5"/>
  <c r="X642" i="5" s="1"/>
  <c r="J638" i="5"/>
  <c r="G638" i="5"/>
  <c r="R638" i="5"/>
  <c r="F638" i="5"/>
  <c r="E638" i="5"/>
  <c r="X638" i="5" s="1"/>
  <c r="E634" i="5"/>
  <c r="X634" i="5" s="1"/>
  <c r="G634" i="5"/>
  <c r="I634" i="5"/>
  <c r="F634" i="5"/>
  <c r="R634" i="5"/>
  <c r="H630" i="5"/>
  <c r="R630" i="5"/>
  <c r="J630" i="5"/>
  <c r="F630" i="5"/>
  <c r="I630" i="5"/>
  <c r="E625" i="5"/>
  <c r="X625" i="5" s="1"/>
  <c r="J625" i="5"/>
  <c r="G625" i="5"/>
  <c r="R625" i="5"/>
  <c r="H625" i="5"/>
  <c r="I621" i="5"/>
  <c r="H621" i="5"/>
  <c r="J621" i="5"/>
  <c r="G621" i="5"/>
  <c r="F621" i="5"/>
  <c r="I617" i="5"/>
  <c r="E617" i="5"/>
  <c r="X617" i="5" s="1"/>
  <c r="H617" i="5"/>
  <c r="G617" i="5"/>
  <c r="J617" i="5"/>
  <c r="F617" i="5"/>
  <c r="E613" i="5"/>
  <c r="X613" i="5" s="1"/>
  <c r="R613" i="5"/>
  <c r="J613" i="5"/>
  <c r="I613" i="5"/>
  <c r="G613" i="5"/>
  <c r="E609" i="5"/>
  <c r="X609" i="5" s="1"/>
  <c r="J609" i="5"/>
  <c r="H609" i="5"/>
  <c r="F609" i="5"/>
  <c r="I609" i="5"/>
  <c r="R605" i="5"/>
  <c r="J605" i="5"/>
  <c r="G605" i="5"/>
  <c r="E605" i="5"/>
  <c r="X605" i="5" s="1"/>
  <c r="H605" i="5"/>
  <c r="R601" i="5"/>
  <c r="F601" i="5"/>
  <c r="H601" i="5"/>
  <c r="J601" i="5"/>
  <c r="E601" i="5"/>
  <c r="X601" i="5" s="1"/>
  <c r="R597" i="5"/>
  <c r="J597" i="5"/>
  <c r="F597" i="5"/>
  <c r="H597" i="5"/>
  <c r="G597" i="5"/>
  <c r="H593" i="5"/>
  <c r="J593" i="5"/>
  <c r="I593" i="5"/>
  <c r="G593" i="5"/>
  <c r="E593" i="5"/>
  <c r="X593" i="5" s="1"/>
  <c r="E2168" i="5"/>
  <c r="X2168" i="5" s="1"/>
  <c r="J2108" i="5"/>
  <c r="I2104" i="5"/>
  <c r="R2092" i="5"/>
  <c r="I2065" i="5"/>
  <c r="I2061" i="5"/>
  <c r="G1916" i="5"/>
  <c r="I2160" i="5"/>
  <c r="G1963" i="5"/>
  <c r="F2160" i="5"/>
  <c r="F2138" i="5"/>
  <c r="G1971" i="5"/>
  <c r="F202" i="5"/>
  <c r="G202" i="5"/>
  <c r="E202" i="5"/>
  <c r="X202" i="5" s="1"/>
  <c r="R202" i="5"/>
  <c r="I202" i="5"/>
  <c r="J180" i="5"/>
  <c r="R180" i="5"/>
  <c r="I180" i="5"/>
  <c r="E180" i="5"/>
  <c r="X180" i="5" s="1"/>
  <c r="R171" i="5"/>
  <c r="F171" i="5"/>
  <c r="G171" i="5"/>
  <c r="E171" i="5"/>
  <c r="X171" i="5" s="1"/>
  <c r="J94" i="5"/>
  <c r="I94" i="5"/>
  <c r="H94" i="5"/>
  <c r="E94" i="5"/>
  <c r="X94" i="5" s="1"/>
  <c r="J78" i="5"/>
  <c r="I78" i="5"/>
  <c r="E78" i="5"/>
  <c r="X78" i="5" s="1"/>
  <c r="F78" i="5"/>
  <c r="F74" i="5"/>
  <c r="H74" i="5"/>
  <c r="J74" i="5"/>
  <c r="H46" i="5"/>
  <c r="I46" i="5"/>
  <c r="J46" i="5"/>
  <c r="R46" i="5"/>
  <c r="R94" i="5"/>
  <c r="R78" i="5"/>
  <c r="E74" i="5"/>
  <c r="X74" i="5" s="1"/>
  <c r="H202" i="5"/>
  <c r="G569" i="5"/>
  <c r="H569" i="5"/>
  <c r="J569" i="5"/>
  <c r="J565" i="5"/>
  <c r="F565" i="5"/>
  <c r="I565" i="5"/>
  <c r="H565" i="5"/>
  <c r="E565" i="5"/>
  <c r="X565" i="5" s="1"/>
  <c r="G559" i="5"/>
  <c r="R559" i="5"/>
  <c r="H559" i="5"/>
  <c r="F559" i="5"/>
  <c r="R555" i="5"/>
  <c r="G555" i="5"/>
  <c r="E555" i="5"/>
  <c r="X555" i="5" s="1"/>
  <c r="I555" i="5"/>
  <c r="H555" i="5"/>
  <c r="I549" i="5"/>
  <c r="F549" i="5"/>
  <c r="H549" i="5"/>
  <c r="J549" i="5"/>
  <c r="J545" i="5"/>
  <c r="G545" i="5"/>
  <c r="R545" i="5"/>
  <c r="E545" i="5"/>
  <c r="X545" i="5" s="1"/>
  <c r="H545" i="5"/>
  <c r="H540" i="5"/>
  <c r="R540" i="5"/>
  <c r="E540" i="5"/>
  <c r="X540" i="5" s="1"/>
  <c r="I540" i="5"/>
  <c r="F540" i="5"/>
  <c r="E535" i="5"/>
  <c r="X535" i="5" s="1"/>
  <c r="G535" i="5"/>
  <c r="H535" i="5"/>
  <c r="J535" i="5"/>
  <c r="J531" i="5"/>
  <c r="H531" i="5"/>
  <c r="R531" i="5"/>
  <c r="G531" i="5"/>
  <c r="G526" i="5"/>
  <c r="F526" i="5"/>
  <c r="J526" i="5"/>
  <c r="R526" i="5"/>
  <c r="I521" i="5"/>
  <c r="E521" i="5"/>
  <c r="X521" i="5" s="1"/>
  <c r="F521" i="5"/>
  <c r="J521" i="5"/>
  <c r="F516" i="5"/>
  <c r="R516" i="5"/>
  <c r="H516" i="5"/>
  <c r="J516" i="5"/>
  <c r="F511" i="5"/>
  <c r="R511" i="5"/>
  <c r="J511" i="5"/>
  <c r="G511" i="5"/>
  <c r="I506" i="5"/>
  <c r="H506" i="5"/>
  <c r="E506" i="5"/>
  <c r="X506" i="5" s="1"/>
  <c r="J506" i="5"/>
  <c r="R506" i="5"/>
  <c r="J502" i="5"/>
  <c r="F502" i="5"/>
  <c r="H502" i="5"/>
  <c r="I502" i="5"/>
  <c r="J497" i="5"/>
  <c r="R497" i="5"/>
  <c r="I497" i="5"/>
  <c r="H497" i="5"/>
  <c r="E497" i="5"/>
  <c r="X497" i="5" s="1"/>
  <c r="F491" i="5"/>
  <c r="R491" i="5"/>
  <c r="I491" i="5"/>
  <c r="J491" i="5"/>
  <c r="H487" i="5"/>
  <c r="E487" i="5"/>
  <c r="X487" i="5" s="1"/>
  <c r="F487" i="5"/>
  <c r="G487" i="5"/>
  <c r="E483" i="5"/>
  <c r="X483" i="5" s="1"/>
  <c r="I483" i="5"/>
  <c r="J483" i="5"/>
  <c r="H483" i="5"/>
  <c r="E476" i="5"/>
  <c r="X476" i="5" s="1"/>
  <c r="G476" i="5"/>
  <c r="I476" i="5"/>
  <c r="F476" i="5"/>
  <c r="E471" i="5"/>
  <c r="X471" i="5" s="1"/>
  <c r="J471" i="5"/>
  <c r="F471" i="5"/>
  <c r="I471" i="5"/>
  <c r="G466" i="5"/>
  <c r="J466" i="5"/>
  <c r="F466" i="5"/>
  <c r="I466" i="5"/>
  <c r="E466" i="5"/>
  <c r="X466" i="5" s="1"/>
  <c r="R461" i="5"/>
  <c r="G461" i="5"/>
  <c r="J461" i="5"/>
  <c r="I461" i="5"/>
  <c r="H456" i="5"/>
  <c r="G456" i="5"/>
  <c r="J456" i="5"/>
  <c r="I456" i="5"/>
  <c r="G452" i="5"/>
  <c r="J452" i="5"/>
  <c r="H452" i="5"/>
  <c r="E452" i="5"/>
  <c r="X452" i="5" s="1"/>
  <c r="I452" i="5"/>
  <c r="R448" i="5"/>
  <c r="J448" i="5"/>
  <c r="F448" i="5"/>
  <c r="I448" i="5"/>
  <c r="F444" i="5"/>
  <c r="H444" i="5"/>
  <c r="E444" i="5"/>
  <c r="X444" i="5" s="1"/>
  <c r="I444" i="5"/>
  <c r="G444" i="5"/>
  <c r="I439" i="5"/>
  <c r="E439" i="5"/>
  <c r="X439" i="5" s="1"/>
  <c r="R439" i="5"/>
  <c r="H439" i="5"/>
  <c r="G435" i="5"/>
  <c r="E435" i="5"/>
  <c r="X435" i="5" s="1"/>
  <c r="I435" i="5"/>
  <c r="J435" i="5"/>
  <c r="G430" i="5"/>
  <c r="F430" i="5"/>
  <c r="J430" i="5"/>
  <c r="R430" i="5"/>
  <c r="H424" i="5"/>
  <c r="J424" i="5"/>
  <c r="F424" i="5"/>
  <c r="G424" i="5"/>
  <c r="G420" i="5"/>
  <c r="I420" i="5"/>
  <c r="F420" i="5"/>
  <c r="H420" i="5"/>
  <c r="J415" i="5"/>
  <c r="F415" i="5"/>
  <c r="G415" i="5"/>
  <c r="E415" i="5"/>
  <c r="X415" i="5" s="1"/>
  <c r="H415" i="5"/>
  <c r="J411" i="5"/>
  <c r="G411" i="5"/>
  <c r="R411" i="5"/>
  <c r="E411" i="5"/>
  <c r="X411" i="5" s="1"/>
  <c r="I411" i="5"/>
  <c r="J406" i="5"/>
  <c r="F406" i="5"/>
  <c r="H406" i="5"/>
  <c r="G406" i="5"/>
  <c r="I401" i="5"/>
  <c r="H401" i="5"/>
  <c r="E401" i="5"/>
  <c r="X401" i="5" s="1"/>
  <c r="E313" i="5"/>
  <c r="X313" i="5" s="1"/>
  <c r="R313" i="5"/>
  <c r="H313" i="5"/>
  <c r="G313" i="5"/>
  <c r="E306" i="5"/>
  <c r="X306" i="5" s="1"/>
  <c r="H306" i="5"/>
  <c r="F306" i="5"/>
  <c r="G306" i="5"/>
  <c r="G302" i="5"/>
  <c r="R302" i="5"/>
  <c r="H302" i="5"/>
  <c r="I302" i="5"/>
  <c r="G296" i="5"/>
  <c r="R296" i="5"/>
  <c r="E296" i="5"/>
  <c r="X296" i="5" s="1"/>
  <c r="H296" i="5"/>
  <c r="F296" i="5"/>
  <c r="G292" i="5"/>
  <c r="F292" i="5"/>
  <c r="J292" i="5"/>
  <c r="R292" i="5"/>
  <c r="G287" i="5"/>
  <c r="I287" i="5"/>
  <c r="F287" i="5"/>
  <c r="J287" i="5"/>
  <c r="R283" i="5"/>
  <c r="I283" i="5"/>
  <c r="F283" i="5"/>
  <c r="H283" i="5"/>
  <c r="F276" i="5"/>
  <c r="H276" i="5"/>
  <c r="G276" i="5"/>
  <c r="R276" i="5"/>
  <c r="R272" i="5"/>
  <c r="F272" i="5"/>
  <c r="J272" i="5"/>
  <c r="E272" i="5"/>
  <c r="X272" i="5" s="1"/>
  <c r="I272" i="5"/>
  <c r="I265" i="5"/>
  <c r="F265" i="5"/>
  <c r="R265" i="5"/>
  <c r="E265" i="5"/>
  <c r="X265" i="5" s="1"/>
  <c r="J265" i="5"/>
  <c r="F261" i="5"/>
  <c r="G261" i="5"/>
  <c r="I261" i="5"/>
  <c r="R261" i="5"/>
  <c r="I256" i="5"/>
  <c r="H256" i="5"/>
  <c r="J256" i="5"/>
  <c r="R256" i="5"/>
  <c r="H252" i="5"/>
  <c r="F252" i="5"/>
  <c r="G252" i="5"/>
  <c r="E252" i="5"/>
  <c r="X252" i="5" s="1"/>
  <c r="I252" i="5"/>
  <c r="R246" i="5"/>
  <c r="F246" i="5"/>
  <c r="G246" i="5"/>
  <c r="E246" i="5"/>
  <c r="X246" i="5" s="1"/>
  <c r="J246" i="5"/>
  <c r="I240" i="5"/>
  <c r="R240" i="5"/>
  <c r="J240" i="5"/>
  <c r="F240" i="5"/>
  <c r="J236" i="5"/>
  <c r="I236" i="5"/>
  <c r="H236" i="5"/>
  <c r="E236" i="5"/>
  <c r="X236" i="5" s="1"/>
  <c r="R236" i="5"/>
  <c r="G231" i="5"/>
  <c r="F231" i="5"/>
  <c r="H231" i="5"/>
  <c r="E231" i="5"/>
  <c r="X231" i="5" s="1"/>
  <c r="J231" i="5"/>
  <c r="G227" i="5"/>
  <c r="F227" i="5"/>
  <c r="R227" i="5"/>
  <c r="I227" i="5"/>
  <c r="H221" i="5"/>
  <c r="I221" i="5"/>
  <c r="F221" i="5"/>
  <c r="R221" i="5"/>
  <c r="J217" i="5"/>
  <c r="F217" i="5"/>
  <c r="R217" i="5"/>
  <c r="G217" i="5"/>
  <c r="E217" i="5"/>
  <c r="X217" i="5" s="1"/>
  <c r="G212" i="5"/>
  <c r="R212" i="5"/>
  <c r="F212" i="5"/>
  <c r="H212" i="5"/>
  <c r="H206" i="5"/>
  <c r="G206" i="5"/>
  <c r="R206" i="5"/>
  <c r="J206" i="5"/>
  <c r="J201" i="5"/>
  <c r="E201" i="5"/>
  <c r="X201" i="5" s="1"/>
  <c r="G201" i="5"/>
  <c r="H201" i="5"/>
  <c r="J197" i="5"/>
  <c r="E197" i="5"/>
  <c r="X197" i="5" s="1"/>
  <c r="H197" i="5"/>
  <c r="G197" i="5"/>
  <c r="E192" i="5"/>
  <c r="X192" i="5" s="1"/>
  <c r="H192" i="5"/>
  <c r="R192" i="5"/>
  <c r="F192" i="5"/>
  <c r="F186" i="5"/>
  <c r="R186" i="5"/>
  <c r="I186" i="5"/>
  <c r="G186" i="5"/>
  <c r="J182" i="5"/>
  <c r="R182" i="5"/>
  <c r="H182" i="5"/>
  <c r="F182" i="5"/>
  <c r="F177" i="5"/>
  <c r="R177" i="5"/>
  <c r="J177" i="5"/>
  <c r="G177" i="5"/>
  <c r="H168" i="5"/>
  <c r="R168" i="5"/>
  <c r="G168" i="5"/>
  <c r="J168" i="5"/>
  <c r="J164" i="5"/>
  <c r="R164" i="5"/>
  <c r="H164" i="5"/>
  <c r="E164" i="5"/>
  <c r="X164" i="5" s="1"/>
  <c r="I164" i="5"/>
  <c r="I158" i="5"/>
  <c r="F158" i="5"/>
  <c r="G158" i="5"/>
  <c r="E158" i="5"/>
  <c r="X158" i="5" s="1"/>
  <c r="H158" i="5"/>
  <c r="G154" i="5"/>
  <c r="I154" i="5"/>
  <c r="R154" i="5"/>
  <c r="E154" i="5"/>
  <c r="X154" i="5" s="1"/>
  <c r="J154" i="5"/>
  <c r="I150" i="5"/>
  <c r="H150" i="5"/>
  <c r="J150" i="5"/>
  <c r="F150" i="5"/>
  <c r="H145" i="5"/>
  <c r="J145" i="5"/>
  <c r="E145" i="5"/>
  <c r="X145" i="5" s="1"/>
  <c r="G145" i="5"/>
  <c r="R145" i="5"/>
  <c r="H141" i="5"/>
  <c r="R141" i="5"/>
  <c r="I141" i="5"/>
  <c r="G141" i="5"/>
  <c r="R135" i="5"/>
  <c r="J135" i="5"/>
  <c r="I135" i="5"/>
  <c r="E135" i="5"/>
  <c r="X135" i="5" s="1"/>
  <c r="H135" i="5"/>
  <c r="R131" i="5"/>
  <c r="F131" i="5"/>
  <c r="G131" i="5"/>
  <c r="E131" i="5"/>
  <c r="X131" i="5" s="1"/>
  <c r="I131" i="5"/>
  <c r="F126" i="5"/>
  <c r="G126" i="5"/>
  <c r="R126" i="5"/>
  <c r="J126" i="5"/>
  <c r="J122" i="5"/>
  <c r="R122" i="5"/>
  <c r="I122" i="5"/>
  <c r="H122" i="5"/>
  <c r="H117" i="5"/>
  <c r="F117" i="5"/>
  <c r="J117" i="5"/>
  <c r="R117" i="5"/>
  <c r="G113" i="5"/>
  <c r="J113" i="5"/>
  <c r="E113" i="5"/>
  <c r="X113" i="5" s="1"/>
  <c r="I113" i="5"/>
  <c r="H113" i="5"/>
  <c r="H109" i="5"/>
  <c r="E109" i="5"/>
  <c r="X109" i="5" s="1"/>
  <c r="J109" i="5"/>
  <c r="G109" i="5"/>
  <c r="J105" i="5"/>
  <c r="E105" i="5"/>
  <c r="X105" i="5" s="1"/>
  <c r="H105" i="5"/>
  <c r="R105" i="5"/>
  <c r="J101" i="5"/>
  <c r="G101" i="5"/>
  <c r="E101" i="5"/>
  <c r="X101" i="5" s="1"/>
  <c r="I101" i="5"/>
  <c r="H101" i="5"/>
  <c r="H97" i="5"/>
  <c r="G97" i="5"/>
  <c r="E97" i="5"/>
  <c r="X97" i="5" s="1"/>
  <c r="I97" i="5"/>
  <c r="F97" i="5"/>
  <c r="G92" i="5"/>
  <c r="E92" i="5"/>
  <c r="X92" i="5" s="1"/>
  <c r="F92" i="5"/>
  <c r="I92" i="5"/>
  <c r="J87" i="5"/>
  <c r="E87" i="5"/>
  <c r="X87" i="5" s="1"/>
  <c r="I87" i="5"/>
  <c r="H87" i="5"/>
  <c r="E82" i="5"/>
  <c r="X82" i="5" s="1"/>
  <c r="I82" i="5"/>
  <c r="H82" i="5"/>
  <c r="R82" i="5"/>
  <c r="F72" i="5"/>
  <c r="J72" i="5"/>
  <c r="G72" i="5"/>
  <c r="I72" i="5"/>
  <c r="H66" i="5"/>
  <c r="I66" i="5"/>
  <c r="G66" i="5"/>
  <c r="F66" i="5"/>
  <c r="J66" i="5"/>
  <c r="J61" i="5"/>
  <c r="I61" i="5"/>
  <c r="H61" i="5"/>
  <c r="G61" i="5"/>
  <c r="E61" i="5"/>
  <c r="X61" i="5" s="1"/>
  <c r="R55" i="5"/>
  <c r="I55" i="5"/>
  <c r="F55" i="5"/>
  <c r="E55" i="5"/>
  <c r="X55" i="5" s="1"/>
  <c r="J55" i="5"/>
  <c r="H55" i="5"/>
  <c r="G50" i="5"/>
  <c r="I50" i="5"/>
  <c r="J50" i="5"/>
  <c r="H50" i="5"/>
  <c r="F50" i="5"/>
  <c r="R384" i="5"/>
  <c r="AC247" i="5"/>
  <c r="AC611" i="5"/>
  <c r="AC2335" i="5"/>
  <c r="G834" i="5"/>
  <c r="R834" i="5"/>
  <c r="I834" i="5"/>
  <c r="F834" i="5"/>
  <c r="J834" i="5"/>
  <c r="G714" i="5"/>
  <c r="I714" i="5"/>
  <c r="J714" i="5"/>
  <c r="R714" i="5"/>
  <c r="H714" i="5"/>
  <c r="E714" i="5"/>
  <c r="X714" i="5" s="1"/>
  <c r="G551" i="5"/>
  <c r="R551" i="5"/>
  <c r="J551" i="5"/>
  <c r="E551" i="5"/>
  <c r="X551" i="5" s="1"/>
  <c r="I551" i="5"/>
  <c r="H551" i="5"/>
  <c r="G442" i="5"/>
  <c r="F442" i="5"/>
  <c r="J442" i="5"/>
  <c r="I442" i="5"/>
  <c r="R442" i="5"/>
  <c r="G338" i="5"/>
  <c r="R338" i="5"/>
  <c r="F338" i="5"/>
  <c r="H338" i="5"/>
  <c r="J338" i="5"/>
  <c r="G290" i="5"/>
  <c r="J290" i="5"/>
  <c r="R290" i="5"/>
  <c r="F290" i="5"/>
  <c r="H290" i="5"/>
  <c r="E290" i="5"/>
  <c r="X290" i="5" s="1"/>
  <c r="G279" i="5"/>
  <c r="J279" i="5"/>
  <c r="F279" i="5"/>
  <c r="I279" i="5"/>
  <c r="R279" i="5"/>
  <c r="I2338" i="5"/>
  <c r="G2338" i="5"/>
  <c r="F2338" i="5"/>
  <c r="H2338" i="5"/>
  <c r="E2335" i="5"/>
  <c r="X2335" i="5" s="1"/>
  <c r="H2335" i="5"/>
  <c r="J2335" i="5"/>
  <c r="G2335" i="5"/>
  <c r="G2332" i="5"/>
  <c r="I2332" i="5"/>
  <c r="E2332" i="5"/>
  <c r="X2332" i="5" s="1"/>
  <c r="I2306" i="5"/>
  <c r="J2306" i="5"/>
  <c r="F2306" i="5"/>
  <c r="G2302" i="5"/>
  <c r="H2302" i="5"/>
  <c r="E2302" i="5"/>
  <c r="X2302" i="5" s="1"/>
  <c r="J2298" i="5"/>
  <c r="I2298" i="5"/>
  <c r="R2298" i="5"/>
  <c r="F2267" i="5"/>
  <c r="I2267" i="5"/>
  <c r="J2267" i="5"/>
  <c r="G2267" i="5"/>
  <c r="G2255" i="5"/>
  <c r="I2255" i="5"/>
  <c r="R2255" i="5"/>
  <c r="F2255" i="5"/>
  <c r="F2251" i="5"/>
  <c r="E2251" i="5"/>
  <c r="X2251" i="5" s="1"/>
  <c r="R2251" i="5"/>
  <c r="J2247" i="5"/>
  <c r="I2247" i="5"/>
  <c r="F2247" i="5"/>
  <c r="G2247" i="5"/>
  <c r="I2224" i="5"/>
  <c r="R2224" i="5"/>
  <c r="H2224" i="5"/>
  <c r="F2220" i="5"/>
  <c r="R2220" i="5"/>
  <c r="H2220" i="5"/>
  <c r="G2220" i="5"/>
  <c r="J2216" i="5"/>
  <c r="E2216" i="5"/>
  <c r="X2216" i="5" s="1"/>
  <c r="F2216" i="5"/>
  <c r="R2211" i="5"/>
  <c r="H2211" i="5"/>
  <c r="I2211" i="5"/>
  <c r="F2211" i="5"/>
  <c r="J2176" i="5"/>
  <c r="G2176" i="5"/>
  <c r="F2176" i="5"/>
  <c r="H2176" i="5"/>
  <c r="G2157" i="5"/>
  <c r="I2157" i="5"/>
  <c r="J2157" i="5"/>
  <c r="H2157" i="5"/>
  <c r="R2153" i="5"/>
  <c r="G2153" i="5"/>
  <c r="I2153" i="5"/>
  <c r="H2153" i="5"/>
  <c r="H2147" i="5"/>
  <c r="R2147" i="5"/>
  <c r="I2147" i="5"/>
  <c r="G2147" i="5"/>
  <c r="G2136" i="5"/>
  <c r="F2136" i="5"/>
  <c r="I2136" i="5"/>
  <c r="J2136" i="5"/>
  <c r="E2136" i="5"/>
  <c r="X2136" i="5" s="1"/>
  <c r="J2132" i="5"/>
  <c r="I2132" i="5"/>
  <c r="H2132" i="5"/>
  <c r="G2132" i="5"/>
  <c r="I2126" i="5"/>
  <c r="H2126" i="5"/>
  <c r="G2126" i="5"/>
  <c r="R2126" i="5"/>
  <c r="R2101" i="5"/>
  <c r="G2101" i="5"/>
  <c r="E2101" i="5"/>
  <c r="X2101" i="5" s="1"/>
  <c r="I2101" i="5"/>
  <c r="E2034" i="5"/>
  <c r="X2034" i="5" s="1"/>
  <c r="J2034" i="5"/>
  <c r="G2034" i="5"/>
  <c r="R2034" i="5"/>
  <c r="F2034" i="5"/>
  <c r="H2022" i="5"/>
  <c r="E2022" i="5"/>
  <c r="X2022" i="5" s="1"/>
  <c r="J2022" i="5"/>
  <c r="I2022" i="5"/>
  <c r="F2022" i="5"/>
  <c r="I2014" i="5"/>
  <c r="H2014" i="5"/>
  <c r="G2014" i="5"/>
  <c r="F2014" i="5"/>
  <c r="F2010" i="5"/>
  <c r="I2010" i="5"/>
  <c r="R2010" i="5"/>
  <c r="E2010" i="5"/>
  <c r="X2010" i="5" s="1"/>
  <c r="F2006" i="5"/>
  <c r="E2006" i="5"/>
  <c r="X2006" i="5" s="1"/>
  <c r="I2006" i="5"/>
  <c r="G2006" i="5"/>
  <c r="J2006" i="5"/>
  <c r="R2000" i="5"/>
  <c r="I2000" i="5"/>
  <c r="H2000" i="5"/>
  <c r="F2000" i="5"/>
  <c r="E2000" i="5"/>
  <c r="X2000" i="5" s="1"/>
  <c r="H1988" i="5"/>
  <c r="G1988" i="5"/>
  <c r="I1988" i="5"/>
  <c r="J1988" i="5"/>
  <c r="H1961" i="5"/>
  <c r="I1961" i="5"/>
  <c r="G1961" i="5"/>
  <c r="R1961" i="5"/>
  <c r="H1942" i="5"/>
  <c r="J1942" i="5"/>
  <c r="E1942" i="5"/>
  <c r="X1942" i="5" s="1"/>
  <c r="G1942" i="5"/>
  <c r="E1938" i="5"/>
  <c r="X1938" i="5" s="1"/>
  <c r="J1938" i="5"/>
  <c r="F1938" i="5"/>
  <c r="I1938" i="5"/>
  <c r="H1938" i="5"/>
  <c r="I1934" i="5"/>
  <c r="F1934" i="5"/>
  <c r="J1934" i="5"/>
  <c r="E1934" i="5"/>
  <c r="X1934" i="5" s="1"/>
  <c r="E1906" i="5"/>
  <c r="X1906" i="5" s="1"/>
  <c r="I1906" i="5"/>
  <c r="F1906" i="5"/>
  <c r="G1906" i="5"/>
  <c r="H1906" i="5"/>
  <c r="G1902" i="5"/>
  <c r="I1902" i="5"/>
  <c r="E1902" i="5"/>
  <c r="X1902" i="5" s="1"/>
  <c r="F1902" i="5"/>
  <c r="E1898" i="5"/>
  <c r="X1898" i="5" s="1"/>
  <c r="J1898" i="5"/>
  <c r="H1898" i="5"/>
  <c r="I1898" i="5"/>
  <c r="F1898" i="5"/>
  <c r="G1890" i="5"/>
  <c r="R1890" i="5"/>
  <c r="J1890" i="5"/>
  <c r="I1890" i="5"/>
  <c r="F1890" i="5"/>
  <c r="E1890" i="5"/>
  <c r="X1890" i="5" s="1"/>
  <c r="E1883" i="5"/>
  <c r="X1883" i="5" s="1"/>
  <c r="R1883" i="5"/>
  <c r="G1883" i="5"/>
  <c r="J1883" i="5"/>
  <c r="I1883" i="5"/>
  <c r="J1879" i="5"/>
  <c r="R1879" i="5"/>
  <c r="E1879" i="5"/>
  <c r="X1879" i="5" s="1"/>
  <c r="G1879" i="5"/>
  <c r="I1879" i="5"/>
  <c r="F1879" i="5"/>
  <c r="G1727" i="5"/>
  <c r="I1727" i="5"/>
  <c r="H1727" i="5"/>
  <c r="R1727" i="5"/>
  <c r="F1727" i="5"/>
  <c r="E1727" i="5"/>
  <c r="X1727" i="5" s="1"/>
  <c r="G1482" i="5"/>
  <c r="F1482" i="5"/>
  <c r="R1482" i="5"/>
  <c r="I1482" i="5"/>
  <c r="J1482" i="5"/>
  <c r="G1375" i="5"/>
  <c r="I1375" i="5"/>
  <c r="H1375" i="5"/>
  <c r="J1375" i="5"/>
  <c r="F1375" i="5"/>
  <c r="E1375" i="5"/>
  <c r="X1375" i="5" s="1"/>
  <c r="G1175" i="5"/>
  <c r="H1175" i="5"/>
  <c r="J1175" i="5"/>
  <c r="R1175" i="5"/>
  <c r="I1175" i="5"/>
  <c r="G1066" i="5"/>
  <c r="E1066" i="5"/>
  <c r="X1066" i="5" s="1"/>
  <c r="R1066" i="5"/>
  <c r="I1066" i="5"/>
  <c r="F1066" i="5"/>
  <c r="G919" i="5"/>
  <c r="H919" i="5"/>
  <c r="R919" i="5"/>
  <c r="I919" i="5"/>
  <c r="F919" i="5"/>
  <c r="E919" i="5"/>
  <c r="X919" i="5" s="1"/>
  <c r="G2496" i="5"/>
  <c r="E2496" i="5"/>
  <c r="X2496" i="5" s="1"/>
  <c r="H2496" i="5"/>
  <c r="J2492" i="5"/>
  <c r="R2492" i="5"/>
  <c r="G2492" i="5"/>
  <c r="F2489" i="5"/>
  <c r="J2489" i="5"/>
  <c r="E2480" i="5"/>
  <c r="X2480" i="5" s="1"/>
  <c r="G2480" i="5"/>
  <c r="R2480" i="5"/>
  <c r="R2477" i="5"/>
  <c r="H2477" i="5"/>
  <c r="R2469" i="5"/>
  <c r="F2469" i="5"/>
  <c r="R2466" i="5"/>
  <c r="H2466" i="5"/>
  <c r="J2466" i="5"/>
  <c r="J2457" i="5"/>
  <c r="I2457" i="5"/>
  <c r="F2449" i="5"/>
  <c r="I2449" i="5"/>
  <c r="G2443" i="5"/>
  <c r="F2443" i="5"/>
  <c r="E2443" i="5"/>
  <c r="X2443" i="5" s="1"/>
  <c r="R2428" i="5"/>
  <c r="G2428" i="5"/>
  <c r="J2428" i="5"/>
  <c r="J2426" i="5"/>
  <c r="F2426" i="5"/>
  <c r="E2426" i="5"/>
  <c r="X2426" i="5" s="1"/>
  <c r="F2420" i="5"/>
  <c r="J2420" i="5"/>
  <c r="R2420" i="5"/>
  <c r="E2409" i="5"/>
  <c r="X2409" i="5" s="1"/>
  <c r="I2409" i="5"/>
  <c r="R2409" i="5"/>
  <c r="J2409" i="5"/>
  <c r="R2404" i="5"/>
  <c r="I2404" i="5"/>
  <c r="F2404" i="5"/>
  <c r="G2404" i="5"/>
  <c r="E2401" i="5"/>
  <c r="X2401" i="5" s="1"/>
  <c r="F2401" i="5"/>
  <c r="I2401" i="5"/>
  <c r="R2401" i="5"/>
  <c r="I2397" i="5"/>
  <c r="R2397" i="5"/>
  <c r="J2397" i="5"/>
  <c r="E2397" i="5"/>
  <c r="X2397" i="5" s="1"/>
  <c r="F2389" i="5"/>
  <c r="E2389" i="5"/>
  <c r="X2389" i="5" s="1"/>
  <c r="G2389" i="5"/>
  <c r="G2386" i="5"/>
  <c r="H2386" i="5"/>
  <c r="R2386" i="5"/>
  <c r="J2386" i="5"/>
  <c r="F2386" i="5"/>
  <c r="E2384" i="5"/>
  <c r="X2384" i="5" s="1"/>
  <c r="F2384" i="5"/>
  <c r="H2384" i="5"/>
  <c r="R2384" i="5"/>
  <c r="F2381" i="5"/>
  <c r="J2381" i="5"/>
  <c r="E2381" i="5"/>
  <c r="X2381" i="5" s="1"/>
  <c r="J2378" i="5"/>
  <c r="I2378" i="5"/>
  <c r="H2378" i="5"/>
  <c r="G2378" i="5"/>
  <c r="R2369" i="5"/>
  <c r="H2369" i="5"/>
  <c r="I2369" i="5"/>
  <c r="G2369" i="5"/>
  <c r="G2363" i="5"/>
  <c r="F2363" i="5"/>
  <c r="I2363" i="5"/>
  <c r="E2363" i="5"/>
  <c r="X2363" i="5" s="1"/>
  <c r="G2360" i="5"/>
  <c r="J2360" i="5"/>
  <c r="R2360" i="5"/>
  <c r="F2354" i="5"/>
  <c r="J2354" i="5"/>
  <c r="G2354" i="5"/>
  <c r="H2354" i="5"/>
  <c r="G2348" i="5"/>
  <c r="R2348" i="5"/>
  <c r="J2348" i="5"/>
  <c r="E2348" i="5"/>
  <c r="X2348" i="5" s="1"/>
  <c r="G247" i="5"/>
  <c r="J247" i="5"/>
  <c r="F247" i="5"/>
  <c r="I247" i="5"/>
  <c r="R247" i="5"/>
  <c r="E247" i="5"/>
  <c r="X247" i="5" s="1"/>
  <c r="E556" i="5"/>
  <c r="X556" i="5" s="1"/>
  <c r="F503" i="5"/>
  <c r="G453" i="5"/>
  <c r="AC2303" i="5"/>
  <c r="AC279" i="5"/>
  <c r="AD527" i="5"/>
  <c r="J2275" i="5"/>
  <c r="R579" i="5"/>
  <c r="J541" i="5"/>
  <c r="I512" i="5"/>
  <c r="E477" i="5"/>
  <c r="X477" i="5" s="1"/>
  <c r="G52" i="5"/>
  <c r="F393" i="5"/>
  <c r="E499" i="5"/>
  <c r="X499" i="5" s="1"/>
  <c r="E449" i="5"/>
  <c r="X449" i="5" s="1"/>
  <c r="AC2347" i="5"/>
  <c r="AC2223" i="5"/>
  <c r="AC625" i="5"/>
  <c r="AC603" i="5"/>
  <c r="AC175" i="5"/>
  <c r="F492" i="5"/>
  <c r="F2297" i="5"/>
  <c r="I2278" i="5"/>
  <c r="J2274" i="5"/>
  <c r="E574" i="5"/>
  <c r="X574" i="5" s="1"/>
  <c r="E536" i="5"/>
  <c r="X536" i="5" s="1"/>
  <c r="G523" i="5"/>
  <c r="F416" i="5"/>
  <c r="J462" i="5"/>
  <c r="AC2383" i="5"/>
  <c r="AC2299" i="5"/>
  <c r="AC577" i="5"/>
  <c r="J2181" i="5"/>
  <c r="G387" i="5"/>
  <c r="J323" i="5"/>
  <c r="H562" i="5"/>
  <c r="E457" i="5"/>
  <c r="X457" i="5" s="1"/>
  <c r="F248" i="5"/>
  <c r="AC203" i="5"/>
  <c r="F590" i="5"/>
  <c r="E590" i="5"/>
  <c r="X590" i="5" s="1"/>
  <c r="H564" i="5"/>
  <c r="R564" i="5"/>
  <c r="E564" i="5"/>
  <c r="X564" i="5" s="1"/>
  <c r="R515" i="5"/>
  <c r="E515" i="5"/>
  <c r="X515" i="5" s="1"/>
  <c r="J505" i="5"/>
  <c r="E505" i="5"/>
  <c r="X505" i="5" s="1"/>
  <c r="J434" i="5"/>
  <c r="R434" i="5"/>
  <c r="E400" i="5"/>
  <c r="X400" i="5" s="1"/>
  <c r="J400" i="5"/>
  <c r="F365" i="5"/>
  <c r="J365" i="5"/>
  <c r="I361" i="5"/>
  <c r="E361" i="5"/>
  <c r="X361" i="5" s="1"/>
  <c r="R356" i="5"/>
  <c r="J356" i="5"/>
  <c r="J352" i="5"/>
  <c r="E352" i="5"/>
  <c r="X352" i="5" s="1"/>
  <c r="J344" i="5"/>
  <c r="R344" i="5"/>
  <c r="I340" i="5"/>
  <c r="G340" i="5"/>
  <c r="I2490" i="5"/>
  <c r="I2484" i="5"/>
  <c r="G2452" i="5"/>
  <c r="F2446" i="5"/>
  <c r="G2438" i="5"/>
  <c r="G2434" i="5"/>
  <c r="I2418" i="5"/>
  <c r="J2392" i="5"/>
  <c r="J2373" i="5"/>
  <c r="J2327" i="5"/>
  <c r="I2323" i="5"/>
  <c r="J2318" i="5"/>
  <c r="G2290" i="5"/>
  <c r="E2285" i="5"/>
  <c r="X2285" i="5" s="1"/>
  <c r="H2281" i="5"/>
  <c r="E2271" i="5"/>
  <c r="X2271" i="5" s="1"/>
  <c r="E2263" i="5"/>
  <c r="X2263" i="5" s="1"/>
  <c r="R2259" i="5"/>
  <c r="F2238" i="5"/>
  <c r="E2234" i="5"/>
  <c r="X2234" i="5" s="1"/>
  <c r="R2208" i="5"/>
  <c r="J2204" i="5"/>
  <c r="F2188" i="5"/>
  <c r="J2140" i="5"/>
  <c r="J2133" i="5"/>
  <c r="I2127" i="5"/>
  <c r="F2123" i="5"/>
  <c r="I2119" i="5"/>
  <c r="J2087" i="5"/>
  <c r="R2079" i="5"/>
  <c r="E2074" i="5"/>
  <c r="X2074" i="5" s="1"/>
  <c r="G2070" i="5"/>
  <c r="E2066" i="5"/>
  <c r="X2066" i="5" s="1"/>
  <c r="G2030" i="5"/>
  <c r="H2026" i="5"/>
  <c r="F2018" i="5"/>
  <c r="G1996" i="5"/>
  <c r="G1992" i="5"/>
  <c r="R1969" i="5"/>
  <c r="H1957" i="5"/>
  <c r="F1951" i="5"/>
  <c r="E1946" i="5"/>
  <c r="X1946" i="5" s="1"/>
  <c r="J1930" i="5"/>
  <c r="I1926" i="5"/>
  <c r="I1922" i="5"/>
  <c r="I1895" i="5"/>
  <c r="I1884" i="5"/>
  <c r="R1799" i="5"/>
  <c r="H1487" i="5"/>
  <c r="J1383" i="5"/>
  <c r="R1234" i="5"/>
  <c r="F1071" i="5"/>
  <c r="I962" i="5"/>
  <c r="R458" i="5"/>
  <c r="E2274" i="5"/>
  <c r="X2274" i="5" s="1"/>
  <c r="I327" i="5"/>
  <c r="I568" i="5"/>
  <c r="F558" i="5"/>
  <c r="R2452" i="5"/>
  <c r="G2327" i="5"/>
  <c r="E2321" i="5"/>
  <c r="X2321" i="5" s="1"/>
  <c r="J2290" i="5"/>
  <c r="I2285" i="5"/>
  <c r="I2281" i="5"/>
  <c r="F2271" i="5"/>
  <c r="H2263" i="5"/>
  <c r="F2259" i="5"/>
  <c r="J2238" i="5"/>
  <c r="J2234" i="5"/>
  <c r="I2204" i="5"/>
  <c r="I2188" i="5"/>
  <c r="E2184" i="5"/>
  <c r="X2184" i="5" s="1"/>
  <c r="E2154" i="5"/>
  <c r="X2154" i="5" s="1"/>
  <c r="I2140" i="5"/>
  <c r="G2133" i="5"/>
  <c r="J2127" i="5"/>
  <c r="J2123" i="5"/>
  <c r="F2119" i="5"/>
  <c r="E2097" i="5"/>
  <c r="X2097" i="5" s="1"/>
  <c r="I2087" i="5"/>
  <c r="E2083" i="5"/>
  <c r="X2083" i="5" s="1"/>
  <c r="I2079" i="5"/>
  <c r="G2074" i="5"/>
  <c r="R2070" i="5"/>
  <c r="R2066" i="5"/>
  <c r="F2030" i="5"/>
  <c r="J2026" i="5"/>
  <c r="H1996" i="5"/>
  <c r="F1992" i="5"/>
  <c r="E1980" i="5"/>
  <c r="X1980" i="5" s="1"/>
  <c r="J1969" i="5"/>
  <c r="F1957" i="5"/>
  <c r="J1951" i="5"/>
  <c r="F1946" i="5"/>
  <c r="R1930" i="5"/>
  <c r="H1922" i="5"/>
  <c r="E1907" i="5"/>
  <c r="X1907" i="5" s="1"/>
  <c r="H1895" i="5"/>
  <c r="R1884" i="5"/>
  <c r="E1880" i="5"/>
  <c r="X1880" i="5" s="1"/>
  <c r="I1383" i="5"/>
  <c r="J1234" i="5"/>
  <c r="R1071" i="5"/>
  <c r="J962" i="5"/>
  <c r="J458" i="5"/>
  <c r="G2274" i="5"/>
  <c r="G2230" i="5"/>
  <c r="F373" i="5"/>
  <c r="H534" i="5"/>
  <c r="J510" i="5"/>
  <c r="I501" i="5"/>
  <c r="R589" i="5"/>
  <c r="J589" i="5"/>
  <c r="J580" i="5"/>
  <c r="H580" i="5"/>
  <c r="I580" i="5"/>
  <c r="E580" i="5"/>
  <c r="X580" i="5" s="1"/>
  <c r="G575" i="5"/>
  <c r="I575" i="5"/>
  <c r="I571" i="5"/>
  <c r="E571" i="5"/>
  <c r="X571" i="5" s="1"/>
  <c r="G571" i="5"/>
  <c r="H571" i="5"/>
  <c r="I557" i="5"/>
  <c r="F557" i="5"/>
  <c r="E557" i="5"/>
  <c r="X557" i="5" s="1"/>
  <c r="I552" i="5"/>
  <c r="G552" i="5"/>
  <c r="J547" i="5"/>
  <c r="H547" i="5"/>
  <c r="R547" i="5"/>
  <c r="R543" i="5"/>
  <c r="E543" i="5"/>
  <c r="X543" i="5" s="1"/>
  <c r="R537" i="5"/>
  <c r="I537" i="5"/>
  <c r="G537" i="5"/>
  <c r="J537" i="5"/>
  <c r="H533" i="5"/>
  <c r="I533" i="5"/>
  <c r="I529" i="5"/>
  <c r="G529" i="5"/>
  <c r="I524" i="5"/>
  <c r="E524" i="5"/>
  <c r="X524" i="5" s="1"/>
  <c r="F518" i="5"/>
  <c r="H518" i="5"/>
  <c r="R513" i="5"/>
  <c r="J513" i="5"/>
  <c r="H504" i="5"/>
  <c r="R504" i="5"/>
  <c r="E504" i="5"/>
  <c r="X504" i="5" s="1"/>
  <c r="H500" i="5"/>
  <c r="R500" i="5"/>
  <c r="E500" i="5"/>
  <c r="X500" i="5" s="1"/>
  <c r="F494" i="5"/>
  <c r="H494" i="5"/>
  <c r="R494" i="5"/>
  <c r="F459" i="5"/>
  <c r="R459" i="5"/>
  <c r="H446" i="5"/>
  <c r="E446" i="5"/>
  <c r="X446" i="5" s="1"/>
  <c r="R409" i="5"/>
  <c r="H409" i="5"/>
  <c r="J399" i="5"/>
  <c r="E399" i="5"/>
  <c r="X399" i="5" s="1"/>
  <c r="H395" i="5"/>
  <c r="R395" i="5"/>
  <c r="E395" i="5"/>
  <c r="X395" i="5" s="1"/>
  <c r="J388" i="5"/>
  <c r="I388" i="5"/>
  <c r="E388" i="5"/>
  <c r="X388" i="5" s="1"/>
  <c r="I382" i="5"/>
  <c r="F382" i="5"/>
  <c r="E382" i="5"/>
  <c r="X382" i="5" s="1"/>
  <c r="G376" i="5"/>
  <c r="J376" i="5"/>
  <c r="E376" i="5"/>
  <c r="X376" i="5" s="1"/>
  <c r="J372" i="5"/>
  <c r="R372" i="5"/>
  <c r="E372" i="5"/>
  <c r="X372" i="5" s="1"/>
  <c r="G368" i="5"/>
  <c r="J368" i="5"/>
  <c r="E368" i="5"/>
  <c r="X368" i="5" s="1"/>
  <c r="I364" i="5"/>
  <c r="E364" i="5"/>
  <c r="X364" i="5" s="1"/>
  <c r="G360" i="5"/>
  <c r="E360" i="5"/>
  <c r="X360" i="5" s="1"/>
  <c r="J355" i="5"/>
  <c r="E355" i="5"/>
  <c r="X355" i="5" s="1"/>
  <c r="G351" i="5"/>
  <c r="E351" i="5"/>
  <c r="X351" i="5" s="1"/>
  <c r="F343" i="5"/>
  <c r="E343" i="5"/>
  <c r="X343" i="5" s="1"/>
  <c r="G339" i="5"/>
  <c r="E339" i="5"/>
  <c r="X339" i="5" s="1"/>
  <c r="R333" i="5"/>
  <c r="H333" i="5"/>
  <c r="E333" i="5"/>
  <c r="X333" i="5" s="1"/>
  <c r="R325" i="5"/>
  <c r="I325" i="5"/>
  <c r="H325" i="5"/>
  <c r="E325" i="5"/>
  <c r="X325" i="5" s="1"/>
  <c r="G315" i="5"/>
  <c r="I315" i="5"/>
  <c r="R304" i="5"/>
  <c r="E304" i="5"/>
  <c r="X304" i="5" s="1"/>
  <c r="I298" i="5"/>
  <c r="G298" i="5"/>
  <c r="I294" i="5"/>
  <c r="F294" i="5"/>
  <c r="G289" i="5"/>
  <c r="R289" i="5"/>
  <c r="I285" i="5"/>
  <c r="E285" i="5"/>
  <c r="X285" i="5" s="1"/>
  <c r="G278" i="5"/>
  <c r="I278" i="5"/>
  <c r="J274" i="5"/>
  <c r="I274" i="5"/>
  <c r="J259" i="5"/>
  <c r="F259" i="5"/>
  <c r="H229" i="5"/>
  <c r="I229" i="5"/>
  <c r="E229" i="5"/>
  <c r="X229" i="5" s="1"/>
  <c r="F223" i="5"/>
  <c r="G223" i="5"/>
  <c r="G219" i="5"/>
  <c r="H219" i="5"/>
  <c r="F214" i="5"/>
  <c r="J214" i="5"/>
  <c r="G204" i="5"/>
  <c r="J204" i="5"/>
  <c r="H195" i="5"/>
  <c r="F195" i="5"/>
  <c r="H175" i="5"/>
  <c r="R175" i="5"/>
  <c r="E156" i="5"/>
  <c r="X156" i="5" s="1"/>
  <c r="F156" i="5"/>
  <c r="H143" i="5"/>
  <c r="I143" i="5"/>
  <c r="F137" i="5"/>
  <c r="R137" i="5"/>
  <c r="E137" i="5"/>
  <c r="X137" i="5" s="1"/>
  <c r="J133" i="5"/>
  <c r="I133" i="5"/>
  <c r="F124" i="5"/>
  <c r="J124" i="5"/>
  <c r="I119" i="5"/>
  <c r="E119" i="5"/>
  <c r="X119" i="5" s="1"/>
  <c r="R107" i="5"/>
  <c r="F107" i="5"/>
  <c r="G103" i="5"/>
  <c r="R103" i="5"/>
  <c r="I103" i="5"/>
  <c r="I99" i="5"/>
  <c r="H99" i="5"/>
  <c r="E95" i="5"/>
  <c r="X95" i="5" s="1"/>
  <c r="J95" i="5"/>
  <c r="G89" i="5"/>
  <c r="J89" i="5"/>
  <c r="G69" i="5"/>
  <c r="R69" i="5"/>
  <c r="J64" i="5"/>
  <c r="G64" i="5"/>
  <c r="I45" i="5"/>
  <c r="J45" i="5"/>
  <c r="E486" i="5"/>
  <c r="X486" i="5" s="1"/>
  <c r="H486" i="5"/>
  <c r="H2490" i="5"/>
  <c r="I2446" i="5"/>
  <c r="E2421" i="5"/>
  <c r="X2421" i="5" s="1"/>
  <c r="J2418" i="5"/>
  <c r="E2344" i="5"/>
  <c r="X2344" i="5" s="1"/>
  <c r="G2323" i="5"/>
  <c r="R2318" i="5"/>
  <c r="F2484" i="5"/>
  <c r="R2446" i="5"/>
  <c r="E2438" i="5"/>
  <c r="X2438" i="5" s="1"/>
  <c r="H2434" i="5"/>
  <c r="F2421" i="5"/>
  <c r="R2418" i="5"/>
  <c r="R2392" i="5"/>
  <c r="H2373" i="5"/>
  <c r="R2344" i="5"/>
  <c r="I2327" i="5"/>
  <c r="J2321" i="5"/>
  <c r="G2318" i="5"/>
  <c r="I2290" i="5"/>
  <c r="G2285" i="5"/>
  <c r="J2281" i="5"/>
  <c r="R2271" i="5"/>
  <c r="J2263" i="5"/>
  <c r="J2259" i="5"/>
  <c r="G2238" i="5"/>
  <c r="G2234" i="5"/>
  <c r="E2208" i="5"/>
  <c r="X2208" i="5" s="1"/>
  <c r="H2204" i="5"/>
  <c r="G2188" i="5"/>
  <c r="G2184" i="5"/>
  <c r="R2154" i="5"/>
  <c r="R2140" i="5"/>
  <c r="F2133" i="5"/>
  <c r="G2123" i="5"/>
  <c r="F2097" i="5"/>
  <c r="F2087" i="5"/>
  <c r="I2083" i="5"/>
  <c r="F2079" i="5"/>
  <c r="I2074" i="5"/>
  <c r="I2070" i="5"/>
  <c r="F2066" i="5"/>
  <c r="I2030" i="5"/>
  <c r="E2018" i="5"/>
  <c r="X2018" i="5" s="1"/>
  <c r="I1996" i="5"/>
  <c r="R1992" i="5"/>
  <c r="J1980" i="5"/>
  <c r="H1969" i="5"/>
  <c r="J1957" i="5"/>
  <c r="I1951" i="5"/>
  <c r="G1946" i="5"/>
  <c r="H1930" i="5"/>
  <c r="E1926" i="5"/>
  <c r="X1926" i="5" s="1"/>
  <c r="G1922" i="5"/>
  <c r="J1907" i="5"/>
  <c r="G1895" i="5"/>
  <c r="J1884" i="5"/>
  <c r="R1880" i="5"/>
  <c r="R1383" i="5"/>
  <c r="H1234" i="5"/>
  <c r="H1071" i="5"/>
  <c r="F962" i="5"/>
  <c r="E727" i="5"/>
  <c r="X727" i="5" s="1"/>
  <c r="E554" i="5"/>
  <c r="X554" i="5" s="1"/>
  <c r="H458" i="5"/>
  <c r="E194" i="5"/>
  <c r="X194" i="5" s="1"/>
  <c r="F2314" i="5"/>
  <c r="G2287" i="5"/>
  <c r="F2230" i="5"/>
  <c r="J390" i="5"/>
  <c r="G585" i="5"/>
  <c r="H1916" i="5"/>
  <c r="J1916" i="5"/>
  <c r="R1888" i="5"/>
  <c r="H1888" i="5"/>
  <c r="E1888" i="5"/>
  <c r="X1888" i="5" s="1"/>
  <c r="I1874" i="5"/>
  <c r="R1874" i="5"/>
  <c r="F1874" i="5"/>
  <c r="I1870" i="5"/>
  <c r="G1870" i="5"/>
  <c r="J1870" i="5"/>
  <c r="J2434" i="5"/>
  <c r="G2392" i="5"/>
  <c r="I2373" i="5"/>
  <c r="E2490" i="5"/>
  <c r="X2490" i="5" s="1"/>
  <c r="H2484" i="5"/>
  <c r="E2452" i="5"/>
  <c r="X2452" i="5" s="1"/>
  <c r="R2438" i="5"/>
  <c r="R2434" i="5"/>
  <c r="H2421" i="5"/>
  <c r="H2418" i="5"/>
  <c r="R2373" i="5"/>
  <c r="I2344" i="5"/>
  <c r="R2327" i="5"/>
  <c r="E2323" i="5"/>
  <c r="X2323" i="5" s="1"/>
  <c r="R2321" i="5"/>
  <c r="F2318" i="5"/>
  <c r="R2285" i="5"/>
  <c r="H2271" i="5"/>
  <c r="R2263" i="5"/>
  <c r="H2234" i="5"/>
  <c r="H2208" i="5"/>
  <c r="R2204" i="5"/>
  <c r="J2188" i="5"/>
  <c r="H2184" i="5"/>
  <c r="J2154" i="5"/>
  <c r="R2133" i="5"/>
  <c r="E2127" i="5"/>
  <c r="X2127" i="5" s="1"/>
  <c r="H2123" i="5"/>
  <c r="E2119" i="5"/>
  <c r="X2119" i="5" s="1"/>
  <c r="J2097" i="5"/>
  <c r="G2087" i="5"/>
  <c r="G2083" i="5"/>
  <c r="F2074" i="5"/>
  <c r="H2066" i="5"/>
  <c r="H2030" i="5"/>
  <c r="E2026" i="5"/>
  <c r="X2026" i="5" s="1"/>
  <c r="R2018" i="5"/>
  <c r="J1992" i="5"/>
  <c r="I1980" i="5"/>
  <c r="G1969" i="5"/>
  <c r="G1957" i="5"/>
  <c r="I1946" i="5"/>
  <c r="G1930" i="5"/>
  <c r="G1926" i="5"/>
  <c r="J1922" i="5"/>
  <c r="H1907" i="5"/>
  <c r="J1895" i="5"/>
  <c r="H1884" i="5"/>
  <c r="F1880" i="5"/>
  <c r="E1799" i="5"/>
  <c r="X1799" i="5" s="1"/>
  <c r="E1487" i="5"/>
  <c r="X1487" i="5" s="1"/>
  <c r="H727" i="5"/>
  <c r="R554" i="5"/>
  <c r="I458" i="5"/>
  <c r="J194" i="5"/>
  <c r="E2314" i="5"/>
  <c r="X2314" i="5" s="1"/>
  <c r="F2287" i="5"/>
  <c r="J2230" i="5"/>
  <c r="R365" i="5"/>
  <c r="R553" i="5"/>
  <c r="I519" i="5"/>
  <c r="G157" i="5"/>
  <c r="J592" i="5"/>
  <c r="E592" i="5"/>
  <c r="X592" i="5" s="1"/>
  <c r="H583" i="5"/>
  <c r="E583" i="5"/>
  <c r="X583" i="5" s="1"/>
  <c r="G566" i="5"/>
  <c r="E566" i="5"/>
  <c r="X566" i="5" s="1"/>
  <c r="I546" i="5"/>
  <c r="E546" i="5"/>
  <c r="X546" i="5" s="1"/>
  <c r="F528" i="5"/>
  <c r="E528" i="5"/>
  <c r="X528" i="5" s="1"/>
  <c r="R517" i="5"/>
  <c r="E517" i="5"/>
  <c r="X517" i="5" s="1"/>
  <c r="G508" i="5"/>
  <c r="E508" i="5"/>
  <c r="X508" i="5" s="1"/>
  <c r="R493" i="5"/>
  <c r="H493" i="5"/>
  <c r="R488" i="5"/>
  <c r="E488" i="5"/>
  <c r="X488" i="5" s="1"/>
  <c r="I484" i="5"/>
  <c r="R484" i="5"/>
  <c r="J472" i="5"/>
  <c r="G472" i="5"/>
  <c r="R398" i="5"/>
  <c r="J398" i="5"/>
  <c r="F363" i="5"/>
  <c r="G363" i="5"/>
  <c r="F358" i="5"/>
  <c r="J358" i="5"/>
  <c r="J354" i="5"/>
  <c r="R354" i="5"/>
  <c r="H350" i="5"/>
  <c r="G350" i="5"/>
  <c r="J342" i="5"/>
  <c r="G342" i="5"/>
  <c r="I337" i="5"/>
  <c r="H337" i="5"/>
  <c r="H303" i="5"/>
  <c r="G303" i="5"/>
  <c r="R169" i="5"/>
  <c r="F169" i="5"/>
  <c r="G62" i="5"/>
  <c r="J62" i="5"/>
  <c r="G2490" i="5"/>
  <c r="I2452" i="5"/>
  <c r="E2446" i="5"/>
  <c r="X2446" i="5" s="1"/>
  <c r="J2438" i="5"/>
  <c r="F2434" i="5"/>
  <c r="G2421" i="5"/>
  <c r="F2418" i="5"/>
  <c r="E2392" i="5"/>
  <c r="X2392" i="5" s="1"/>
  <c r="G2373" i="5"/>
  <c r="J2344" i="5"/>
  <c r="F2327" i="5"/>
  <c r="J2323" i="5"/>
  <c r="F2321" i="5"/>
  <c r="H2318" i="5"/>
  <c r="E2290" i="5"/>
  <c r="X2290" i="5" s="1"/>
  <c r="H2285" i="5"/>
  <c r="E2281" i="5"/>
  <c r="X2281" i="5" s="1"/>
  <c r="J2271" i="5"/>
  <c r="I2263" i="5"/>
  <c r="E2259" i="5"/>
  <c r="X2259" i="5" s="1"/>
  <c r="E2238" i="5"/>
  <c r="X2238" i="5" s="1"/>
  <c r="I2234" i="5"/>
  <c r="J2208" i="5"/>
  <c r="F2204" i="5"/>
  <c r="I2184" i="5"/>
  <c r="H2154" i="5"/>
  <c r="E2140" i="5"/>
  <c r="X2140" i="5" s="1"/>
  <c r="H2133" i="5"/>
  <c r="R2127" i="5"/>
  <c r="R2123" i="5"/>
  <c r="R2119" i="5"/>
  <c r="I2097" i="5"/>
  <c r="F2083" i="5"/>
  <c r="H2074" i="5"/>
  <c r="E2070" i="5"/>
  <c r="X2070" i="5" s="1"/>
  <c r="G2066" i="5"/>
  <c r="J2030" i="5"/>
  <c r="G2026" i="5"/>
  <c r="J2018" i="5"/>
  <c r="E1996" i="5"/>
  <c r="X1996" i="5" s="1"/>
  <c r="I1992" i="5"/>
  <c r="G1980" i="5"/>
  <c r="F1969" i="5"/>
  <c r="I1957" i="5"/>
  <c r="R1946" i="5"/>
  <c r="F1930" i="5"/>
  <c r="H1926" i="5"/>
  <c r="F1922" i="5"/>
  <c r="F1907" i="5"/>
  <c r="J1880" i="5"/>
  <c r="F1799" i="5"/>
  <c r="J1487" i="5"/>
  <c r="R727" i="5"/>
  <c r="I554" i="5"/>
  <c r="I194" i="5"/>
  <c r="E2287" i="5"/>
  <c r="X2287" i="5" s="1"/>
  <c r="H2244" i="5"/>
  <c r="E2227" i="5"/>
  <c r="X2227" i="5" s="1"/>
  <c r="F2312" i="5"/>
  <c r="G377" i="5"/>
  <c r="I316" i="5"/>
  <c r="E572" i="5"/>
  <c r="X572" i="5" s="1"/>
  <c r="J496" i="5"/>
  <c r="F475" i="5"/>
  <c r="F470" i="5"/>
  <c r="R470" i="5"/>
  <c r="R2484" i="5"/>
  <c r="J2490" i="5"/>
  <c r="E2484" i="5"/>
  <c r="X2484" i="5" s="1"/>
  <c r="H2438" i="5"/>
  <c r="F2392" i="5"/>
  <c r="G2344" i="5"/>
  <c r="R2323" i="5"/>
  <c r="G2321" i="5"/>
  <c r="R2290" i="5"/>
  <c r="J2285" i="5"/>
  <c r="R2281" i="5"/>
  <c r="I2271" i="5"/>
  <c r="G2263" i="5"/>
  <c r="I2259" i="5"/>
  <c r="H2238" i="5"/>
  <c r="R2234" i="5"/>
  <c r="G2208" i="5"/>
  <c r="E2188" i="5"/>
  <c r="X2188" i="5" s="1"/>
  <c r="R2184" i="5"/>
  <c r="I2154" i="5"/>
  <c r="H2140" i="5"/>
  <c r="F2127" i="5"/>
  <c r="H2119" i="5"/>
  <c r="R2097" i="5"/>
  <c r="E2087" i="5"/>
  <c r="X2087" i="5" s="1"/>
  <c r="R2083" i="5"/>
  <c r="E2079" i="5"/>
  <c r="X2079" i="5" s="1"/>
  <c r="R2074" i="5"/>
  <c r="J2070" i="5"/>
  <c r="J2066" i="5"/>
  <c r="F2026" i="5"/>
  <c r="H2018" i="5"/>
  <c r="J1996" i="5"/>
  <c r="H1980" i="5"/>
  <c r="E1951" i="5"/>
  <c r="X1951" i="5" s="1"/>
  <c r="H1946" i="5"/>
  <c r="F1926" i="5"/>
  <c r="I1907" i="5"/>
  <c r="E1895" i="5"/>
  <c r="X1895" i="5" s="1"/>
  <c r="E1884" i="5"/>
  <c r="X1884" i="5" s="1"/>
  <c r="G1880" i="5"/>
  <c r="I1799" i="5"/>
  <c r="I1487" i="5"/>
  <c r="E1383" i="5"/>
  <c r="X1383" i="5" s="1"/>
  <c r="E1234" i="5"/>
  <c r="X1234" i="5" s="1"/>
  <c r="E1071" i="5"/>
  <c r="X1071" i="5" s="1"/>
  <c r="E962" i="5"/>
  <c r="X962" i="5" s="1"/>
  <c r="I727" i="5"/>
  <c r="J554" i="5"/>
  <c r="H194" i="5"/>
  <c r="G2244" i="5"/>
  <c r="F2227" i="5"/>
  <c r="R2312" i="5"/>
  <c r="I539" i="5"/>
  <c r="H530" i="5"/>
  <c r="H2452" i="5"/>
  <c r="J2446" i="5"/>
  <c r="I2421" i="5"/>
  <c r="J2079" i="5"/>
  <c r="H1951" i="5"/>
  <c r="H1799" i="5"/>
  <c r="F1487" i="5"/>
  <c r="H1383" i="5"/>
  <c r="I1234" i="5"/>
  <c r="J1071" i="5"/>
  <c r="R962" i="5"/>
  <c r="J727" i="5"/>
  <c r="F554" i="5"/>
  <c r="E458" i="5"/>
  <c r="X458" i="5" s="1"/>
  <c r="F194" i="5"/>
  <c r="G2312" i="5"/>
  <c r="I2297" i="5"/>
  <c r="I369" i="5"/>
  <c r="F144" i="5"/>
  <c r="J202" i="5"/>
  <c r="F180" i="5"/>
  <c r="I171" i="5"/>
  <c r="G94" i="5"/>
  <c r="G78" i="5"/>
  <c r="G74" i="5"/>
  <c r="G46" i="5"/>
  <c r="AC243" i="5"/>
  <c r="G180" i="5"/>
  <c r="J171" i="5"/>
  <c r="F94" i="5"/>
  <c r="H78" i="5"/>
  <c r="R74" i="5"/>
  <c r="AC619" i="5"/>
  <c r="AC351" i="5"/>
  <c r="AC219" i="5"/>
  <c r="AC83" i="5"/>
  <c r="V381" i="5"/>
  <c r="J1986" i="5"/>
  <c r="F1953" i="5"/>
  <c r="J802" i="5"/>
  <c r="I2314" i="5"/>
  <c r="R2287" i="5"/>
  <c r="F2244" i="5"/>
  <c r="I2227" i="5"/>
  <c r="E2312" i="5"/>
  <c r="X2312" i="5" s="1"/>
  <c r="R2297" i="5"/>
  <c r="R2274" i="5"/>
  <c r="H2230" i="5"/>
  <c r="F400" i="5"/>
  <c r="F396" i="5"/>
  <c r="E369" i="5"/>
  <c r="X369" i="5" s="1"/>
  <c r="R352" i="5"/>
  <c r="G327" i="5"/>
  <c r="J316" i="5"/>
  <c r="J590" i="5"/>
  <c r="I544" i="5"/>
  <c r="R539" i="5"/>
  <c r="J534" i="5"/>
  <c r="J312" i="5"/>
  <c r="F1986" i="5"/>
  <c r="E1978" i="5"/>
  <c r="X1978" i="5" s="1"/>
  <c r="I1953" i="5"/>
  <c r="R802" i="5"/>
  <c r="H2314" i="5"/>
  <c r="J2244" i="5"/>
  <c r="G2227" i="5"/>
  <c r="J2297" i="5"/>
  <c r="F2274" i="5"/>
  <c r="E2230" i="5"/>
  <c r="X2230" i="5" s="1"/>
  <c r="E390" i="5"/>
  <c r="X390" i="5" s="1"/>
  <c r="I344" i="5"/>
  <c r="E553" i="5"/>
  <c r="X553" i="5" s="1"/>
  <c r="I548" i="5"/>
  <c r="G544" i="5"/>
  <c r="E496" i="5"/>
  <c r="X496" i="5" s="1"/>
  <c r="I490" i="5"/>
  <c r="H451" i="5"/>
  <c r="F176" i="5"/>
  <c r="J153" i="5"/>
  <c r="R1986" i="5"/>
  <c r="G1978" i="5"/>
  <c r="R1953" i="5"/>
  <c r="I802" i="5"/>
  <c r="H480" i="5"/>
  <c r="J480" i="5"/>
  <c r="H465" i="5"/>
  <c r="E465" i="5"/>
  <c r="X465" i="5" s="1"/>
  <c r="J460" i="5"/>
  <c r="F460" i="5"/>
  <c r="H455" i="5"/>
  <c r="E455" i="5"/>
  <c r="X455" i="5" s="1"/>
  <c r="J447" i="5"/>
  <c r="R447" i="5"/>
  <c r="H443" i="5"/>
  <c r="J443" i="5"/>
  <c r="I438" i="5"/>
  <c r="E438" i="5"/>
  <c r="X438" i="5" s="1"/>
  <c r="R428" i="5"/>
  <c r="E428" i="5"/>
  <c r="X428" i="5" s="1"/>
  <c r="I423" i="5"/>
  <c r="J423" i="5"/>
  <c r="I419" i="5"/>
  <c r="G419" i="5"/>
  <c r="J410" i="5"/>
  <c r="F410" i="5"/>
  <c r="E405" i="5"/>
  <c r="X405" i="5" s="1"/>
  <c r="J405" i="5"/>
  <c r="J305" i="5"/>
  <c r="I305" i="5"/>
  <c r="F305" i="5"/>
  <c r="J299" i="5"/>
  <c r="I299" i="5"/>
  <c r="R185" i="5"/>
  <c r="J185" i="5"/>
  <c r="H181" i="5"/>
  <c r="E181" i="5"/>
  <c r="X181" i="5" s="1"/>
  <c r="I167" i="5"/>
  <c r="F167" i="5"/>
  <c r="G149" i="5"/>
  <c r="E149" i="5"/>
  <c r="X149" i="5" s="1"/>
  <c r="H1986" i="5"/>
  <c r="H1978" i="5"/>
  <c r="H1953" i="5"/>
  <c r="F802" i="5"/>
  <c r="J2314" i="5"/>
  <c r="I2287" i="5"/>
  <c r="R2244" i="5"/>
  <c r="R2227" i="5"/>
  <c r="H2312" i="5"/>
  <c r="H2297" i="5"/>
  <c r="I2274" i="5"/>
  <c r="J384" i="5"/>
  <c r="E340" i="5"/>
  <c r="X340" i="5" s="1"/>
  <c r="I558" i="5"/>
  <c r="G505" i="5"/>
  <c r="R501" i="5"/>
  <c r="F480" i="5"/>
  <c r="G428" i="5"/>
  <c r="R1978" i="5"/>
  <c r="H802" i="5"/>
  <c r="I589" i="5"/>
  <c r="G589" i="5"/>
  <c r="R584" i="5"/>
  <c r="I584" i="5"/>
  <c r="H575" i="5"/>
  <c r="R575" i="5"/>
  <c r="J567" i="5"/>
  <c r="G567" i="5"/>
  <c r="E563" i="5"/>
  <c r="X563" i="5" s="1"/>
  <c r="G563" i="5"/>
  <c r="J557" i="5"/>
  <c r="H557" i="5"/>
  <c r="H552" i="5"/>
  <c r="E552" i="5"/>
  <c r="X552" i="5" s="1"/>
  <c r="H543" i="5"/>
  <c r="G543" i="5"/>
  <c r="R533" i="5"/>
  <c r="J533" i="5"/>
  <c r="F529" i="5"/>
  <c r="E529" i="5"/>
  <c r="X529" i="5" s="1"/>
  <c r="H524" i="5"/>
  <c r="R524" i="5"/>
  <c r="E518" i="5"/>
  <c r="X518" i="5" s="1"/>
  <c r="R518" i="5"/>
  <c r="H513" i="5"/>
  <c r="G513" i="5"/>
  <c r="I509" i="5"/>
  <c r="H509" i="5"/>
  <c r="G500" i="5"/>
  <c r="I500" i="5"/>
  <c r="R489" i="5"/>
  <c r="H489" i="5"/>
  <c r="J489" i="5"/>
  <c r="H485" i="5"/>
  <c r="R485" i="5"/>
  <c r="G485" i="5"/>
  <c r="E485" i="5"/>
  <c r="X485" i="5" s="1"/>
  <c r="I478" i="5"/>
  <c r="J478" i="5"/>
  <c r="E478" i="5"/>
  <c r="X478" i="5" s="1"/>
  <c r="G478" i="5"/>
  <c r="R478" i="5"/>
  <c r="J473" i="5"/>
  <c r="E473" i="5"/>
  <c r="X473" i="5" s="1"/>
  <c r="R473" i="5"/>
  <c r="G473" i="5"/>
  <c r="H473" i="5"/>
  <c r="E468" i="5"/>
  <c r="X468" i="5" s="1"/>
  <c r="I468" i="5"/>
  <c r="G468" i="5"/>
  <c r="H468" i="5"/>
  <c r="I464" i="5"/>
  <c r="R464" i="5"/>
  <c r="H464" i="5"/>
  <c r="J464" i="5"/>
  <c r="E464" i="5"/>
  <c r="X464" i="5" s="1"/>
  <c r="J459" i="5"/>
  <c r="H459" i="5"/>
  <c r="G459" i="5"/>
  <c r="I459" i="5"/>
  <c r="H454" i="5"/>
  <c r="I454" i="5"/>
  <c r="F454" i="5"/>
  <c r="G454" i="5"/>
  <c r="G450" i="5"/>
  <c r="E450" i="5"/>
  <c r="X450" i="5" s="1"/>
  <c r="J450" i="5"/>
  <c r="H450" i="5"/>
  <c r="I450" i="5"/>
  <c r="F446" i="5"/>
  <c r="J446" i="5"/>
  <c r="I446" i="5"/>
  <c r="G446" i="5"/>
  <c r="G441" i="5"/>
  <c r="H441" i="5"/>
  <c r="J441" i="5"/>
  <c r="E441" i="5"/>
  <c r="X441" i="5" s="1"/>
  <c r="F437" i="5"/>
  <c r="G437" i="5"/>
  <c r="E437" i="5"/>
  <c r="X437" i="5" s="1"/>
  <c r="J437" i="5"/>
  <c r="H437" i="5"/>
  <c r="I433" i="5"/>
  <c r="J433" i="5"/>
  <c r="R433" i="5"/>
  <c r="F433" i="5"/>
  <c r="E426" i="5"/>
  <c r="X426" i="5" s="1"/>
  <c r="G426" i="5"/>
  <c r="J426" i="5"/>
  <c r="I426" i="5"/>
  <c r="G422" i="5"/>
  <c r="R422" i="5"/>
  <c r="J422" i="5"/>
  <c r="F422" i="5"/>
  <c r="E422" i="5"/>
  <c r="X422" i="5" s="1"/>
  <c r="G417" i="5"/>
  <c r="H417" i="5"/>
  <c r="F417" i="5"/>
  <c r="I417" i="5"/>
  <c r="I413" i="5"/>
  <c r="G413" i="5"/>
  <c r="E413" i="5"/>
  <c r="X413" i="5" s="1"/>
  <c r="R413" i="5"/>
  <c r="J413" i="5"/>
  <c r="I409" i="5"/>
  <c r="J409" i="5"/>
  <c r="F409" i="5"/>
  <c r="G409" i="5"/>
  <c r="E409" i="5"/>
  <c r="X409" i="5" s="1"/>
  <c r="G404" i="5"/>
  <c r="H404" i="5"/>
  <c r="R404" i="5"/>
  <c r="J404" i="5"/>
  <c r="E404" i="5"/>
  <c r="X404" i="5" s="1"/>
  <c r="H315" i="5"/>
  <c r="E315" i="5"/>
  <c r="X315" i="5" s="1"/>
  <c r="R309" i="5"/>
  <c r="F309" i="5"/>
  <c r="I309" i="5"/>
  <c r="J309" i="5"/>
  <c r="E309" i="5"/>
  <c r="X309" i="5" s="1"/>
  <c r="F1978" i="5"/>
  <c r="E1953" i="5"/>
  <c r="X1953" i="5" s="1"/>
  <c r="R2314" i="5"/>
  <c r="J2287" i="5"/>
  <c r="E2244" i="5"/>
  <c r="X2244" i="5" s="1"/>
  <c r="H2227" i="5"/>
  <c r="I2312" i="5"/>
  <c r="E2297" i="5"/>
  <c r="X2297" i="5" s="1"/>
  <c r="R2230" i="5"/>
  <c r="E377" i="5"/>
  <c r="X377" i="5" s="1"/>
  <c r="F361" i="5"/>
  <c r="F335" i="5"/>
  <c r="E581" i="5"/>
  <c r="X581" i="5" s="1"/>
  <c r="J576" i="5"/>
  <c r="J572" i="5"/>
  <c r="E525" i="5"/>
  <c r="X525" i="5" s="1"/>
  <c r="J519" i="5"/>
  <c r="H515" i="5"/>
  <c r="I455" i="5"/>
  <c r="E1986" i="5"/>
  <c r="X1986" i="5" s="1"/>
  <c r="F581" i="5"/>
  <c r="H576" i="5"/>
  <c r="J525" i="5"/>
  <c r="J486" i="5"/>
  <c r="E475" i="5"/>
  <c r="X475" i="5" s="1"/>
  <c r="I465" i="5"/>
  <c r="I414" i="5"/>
  <c r="E175" i="5"/>
  <c r="X175" i="5" s="1"/>
  <c r="I166" i="5"/>
  <c r="G161" i="5"/>
  <c r="J148" i="5"/>
  <c r="G143" i="5"/>
  <c r="F133" i="5"/>
  <c r="E124" i="5"/>
  <c r="X124" i="5" s="1"/>
  <c r="F119" i="5"/>
  <c r="F111" i="5"/>
  <c r="E103" i="5"/>
  <c r="X103" i="5" s="1"/>
  <c r="R99" i="5"/>
  <c r="E89" i="5"/>
  <c r="X89" i="5" s="1"/>
  <c r="E80" i="5"/>
  <c r="X80" i="5" s="1"/>
  <c r="F289" i="5"/>
  <c r="H274" i="5"/>
  <c r="I243" i="5"/>
  <c r="G229" i="5"/>
  <c r="F204" i="5"/>
  <c r="E199" i="5"/>
  <c r="X199" i="5" s="1"/>
  <c r="R64" i="5"/>
  <c r="E53" i="5"/>
  <c r="X53" i="5" s="1"/>
  <c r="E179" i="5"/>
  <c r="X179" i="5" s="1"/>
  <c r="J175" i="5"/>
  <c r="J166" i="5"/>
  <c r="E152" i="5"/>
  <c r="X152" i="5" s="1"/>
  <c r="H148" i="5"/>
  <c r="R133" i="5"/>
  <c r="G124" i="5"/>
  <c r="G119" i="5"/>
  <c r="I111" i="5"/>
  <c r="J103" i="5"/>
  <c r="F89" i="5"/>
  <c r="J80" i="5"/>
  <c r="H268" i="5"/>
  <c r="E254" i="5"/>
  <c r="X254" i="5" s="1"/>
  <c r="E238" i="5"/>
  <c r="X238" i="5" s="1"/>
  <c r="E214" i="5"/>
  <c r="X214" i="5" s="1"/>
  <c r="F304" i="5"/>
  <c r="G179" i="5"/>
  <c r="G133" i="5"/>
  <c r="F103" i="5"/>
  <c r="H298" i="5"/>
  <c r="J298" i="5"/>
  <c r="R298" i="5"/>
  <c r="E298" i="5"/>
  <c r="X298" i="5" s="1"/>
  <c r="E294" i="5"/>
  <c r="X294" i="5" s="1"/>
  <c r="R294" i="5"/>
  <c r="G294" i="5"/>
  <c r="H289" i="5"/>
  <c r="E289" i="5"/>
  <c r="X289" i="5" s="1"/>
  <c r="J289" i="5"/>
  <c r="I289" i="5"/>
  <c r="R285" i="5"/>
  <c r="F285" i="5"/>
  <c r="H285" i="5"/>
  <c r="J278" i="5"/>
  <c r="F278" i="5"/>
  <c r="E278" i="5"/>
  <c r="X278" i="5" s="1"/>
  <c r="H278" i="5"/>
  <c r="G274" i="5"/>
  <c r="R274" i="5"/>
  <c r="F274" i="5"/>
  <c r="E274" i="5"/>
  <c r="X274" i="5" s="1"/>
  <c r="F268" i="5"/>
  <c r="E268" i="5"/>
  <c r="X268" i="5" s="1"/>
  <c r="J268" i="5"/>
  <c r="I268" i="5"/>
  <c r="R263" i="5"/>
  <c r="J263" i="5"/>
  <c r="F263" i="5"/>
  <c r="G263" i="5"/>
  <c r="H259" i="5"/>
  <c r="G259" i="5"/>
  <c r="E259" i="5"/>
  <c r="X259" i="5" s="1"/>
  <c r="I259" i="5"/>
  <c r="R254" i="5"/>
  <c r="G254" i="5"/>
  <c r="H254" i="5"/>
  <c r="E249" i="5"/>
  <c r="X249" i="5" s="1"/>
  <c r="F249" i="5"/>
  <c r="R249" i="5"/>
  <c r="J243" i="5"/>
  <c r="E243" i="5"/>
  <c r="X243" i="5" s="1"/>
  <c r="G243" i="5"/>
  <c r="F243" i="5"/>
  <c r="H238" i="5"/>
  <c r="J238" i="5"/>
  <c r="I238" i="5"/>
  <c r="J233" i="5"/>
  <c r="F233" i="5"/>
  <c r="G233" i="5"/>
  <c r="F229" i="5"/>
  <c r="R229" i="5"/>
  <c r="J229" i="5"/>
  <c r="E223" i="5"/>
  <c r="X223" i="5" s="1"/>
  <c r="I223" i="5"/>
  <c r="H223" i="5"/>
  <c r="J219" i="5"/>
  <c r="F219" i="5"/>
  <c r="R219" i="5"/>
  <c r="I219" i="5"/>
  <c r="H214" i="5"/>
  <c r="G214" i="5"/>
  <c r="I214" i="5"/>
  <c r="J209" i="5"/>
  <c r="I209" i="5"/>
  <c r="G209" i="5"/>
  <c r="E209" i="5"/>
  <c r="X209" i="5" s="1"/>
  <c r="H204" i="5"/>
  <c r="R204" i="5"/>
  <c r="I204" i="5"/>
  <c r="H199" i="5"/>
  <c r="J199" i="5"/>
  <c r="G199" i="5"/>
  <c r="I199" i="5"/>
  <c r="R195" i="5"/>
  <c r="G195" i="5"/>
  <c r="E195" i="5"/>
  <c r="X195" i="5" s="1"/>
  <c r="I195" i="5"/>
  <c r="J189" i="5"/>
  <c r="F189" i="5"/>
  <c r="H189" i="5"/>
  <c r="E189" i="5"/>
  <c r="X189" i="5" s="1"/>
  <c r="E184" i="5"/>
  <c r="X184" i="5" s="1"/>
  <c r="R184" i="5"/>
  <c r="J184" i="5"/>
  <c r="G175" i="5"/>
  <c r="F175" i="5"/>
  <c r="E166" i="5"/>
  <c r="X166" i="5" s="1"/>
  <c r="F166" i="5"/>
  <c r="R161" i="5"/>
  <c r="F161" i="5"/>
  <c r="R156" i="5"/>
  <c r="H156" i="5"/>
  <c r="F152" i="5"/>
  <c r="I152" i="5"/>
  <c r="I148" i="5"/>
  <c r="G148" i="5"/>
  <c r="F143" i="5"/>
  <c r="R143" i="5"/>
  <c r="G137" i="5"/>
  <c r="J137" i="5"/>
  <c r="R128" i="5"/>
  <c r="E128" i="5"/>
  <c r="X128" i="5" s="1"/>
  <c r="I124" i="5"/>
  <c r="H124" i="5"/>
  <c r="E115" i="5"/>
  <c r="X115" i="5" s="1"/>
  <c r="F115" i="5"/>
  <c r="J111" i="5"/>
  <c r="H111" i="5"/>
  <c r="J107" i="5"/>
  <c r="H107" i="5"/>
  <c r="F99" i="5"/>
  <c r="E99" i="5"/>
  <c r="X99" i="5" s="1"/>
  <c r="H95" i="5"/>
  <c r="I95" i="5"/>
  <c r="R89" i="5"/>
  <c r="I89" i="5"/>
  <c r="E85" i="5"/>
  <c r="X85" i="5" s="1"/>
  <c r="H85" i="5"/>
  <c r="G80" i="5"/>
  <c r="R80" i="5"/>
  <c r="I69" i="5"/>
  <c r="F69" i="5"/>
  <c r="H64" i="5"/>
  <c r="F64" i="5"/>
  <c r="I64" i="5"/>
  <c r="H57" i="5"/>
  <c r="E57" i="5"/>
  <c r="X57" i="5" s="1"/>
  <c r="F57" i="5"/>
  <c r="I57" i="5"/>
  <c r="I53" i="5"/>
  <c r="F53" i="5"/>
  <c r="J53" i="5"/>
  <c r="H53" i="5"/>
  <c r="H45" i="5"/>
  <c r="F45" i="5"/>
  <c r="R45" i="5"/>
  <c r="E45" i="5"/>
  <c r="X45" i="5" s="1"/>
  <c r="G45" i="5"/>
  <c r="H304" i="5"/>
  <c r="I179" i="5"/>
  <c r="E161" i="5"/>
  <c r="X161" i="5" s="1"/>
  <c r="G156" i="5"/>
  <c r="G152" i="5"/>
  <c r="E143" i="5"/>
  <c r="X143" i="5" s="1"/>
  <c r="H137" i="5"/>
  <c r="F128" i="5"/>
  <c r="J119" i="5"/>
  <c r="J115" i="5"/>
  <c r="G107" i="5"/>
  <c r="H103" i="5"/>
  <c r="G95" i="5"/>
  <c r="F85" i="5"/>
  <c r="J69" i="5"/>
  <c r="H294" i="5"/>
  <c r="J285" i="5"/>
  <c r="I263" i="5"/>
  <c r="I249" i="5"/>
  <c r="R233" i="5"/>
  <c r="R223" i="5"/>
  <c r="R209" i="5"/>
  <c r="R189" i="5"/>
  <c r="H184" i="5"/>
  <c r="R57" i="5"/>
  <c r="I304" i="5"/>
  <c r="R179" i="5"/>
  <c r="I161" i="5"/>
  <c r="J156" i="5"/>
  <c r="J143" i="5"/>
  <c r="I137" i="5"/>
  <c r="E133" i="5"/>
  <c r="X133" i="5" s="1"/>
  <c r="I128" i="5"/>
  <c r="H119" i="5"/>
  <c r="I115" i="5"/>
  <c r="I107" i="5"/>
  <c r="G99" i="5"/>
  <c r="F95" i="5"/>
  <c r="I85" i="5"/>
  <c r="H69" i="5"/>
  <c r="J294" i="5"/>
  <c r="R278" i="5"/>
  <c r="H263" i="5"/>
  <c r="R259" i="5"/>
  <c r="G249" i="5"/>
  <c r="I233" i="5"/>
  <c r="J223" i="5"/>
  <c r="E219" i="5"/>
  <c r="X219" i="5" s="1"/>
  <c r="E204" i="5"/>
  <c r="X204" i="5" s="1"/>
  <c r="I189" i="5"/>
  <c r="F184" i="5"/>
  <c r="E64" i="5"/>
  <c r="X64" i="5" s="1"/>
  <c r="G57" i="5"/>
  <c r="AC2387" i="5"/>
  <c r="AC2351" i="5"/>
  <c r="AC2323" i="5"/>
  <c r="AC2235" i="5"/>
  <c r="AC2175" i="5"/>
  <c r="AC635" i="5"/>
  <c r="AC593" i="5"/>
  <c r="AC579" i="5"/>
  <c r="AC573" i="5"/>
  <c r="AC439" i="5"/>
  <c r="AC215" i="5"/>
  <c r="AC147" i="5"/>
  <c r="AD383" i="5"/>
  <c r="AC2263" i="5"/>
  <c r="AC641" i="5"/>
  <c r="AC399" i="5"/>
  <c r="AC115" i="5"/>
  <c r="AC47" i="5"/>
  <c r="AD250" i="5"/>
  <c r="AC2391" i="5"/>
  <c r="AC2363" i="5"/>
  <c r="AC2327" i="5"/>
  <c r="AC2239" i="5"/>
  <c r="AC2195" i="5"/>
  <c r="AC2283" i="5"/>
  <c r="AC271" i="5"/>
  <c r="AC51" i="5"/>
  <c r="AC45" i="5"/>
  <c r="AC2411" i="5"/>
  <c r="AC2367" i="5"/>
  <c r="AC2259" i="5"/>
  <c r="AC2199" i="5"/>
  <c r="AC643" i="5"/>
  <c r="AC609" i="5"/>
  <c r="AC187" i="5"/>
  <c r="AC111" i="5"/>
  <c r="V347" i="5"/>
  <c r="AC2287" i="5"/>
  <c r="AC587" i="5"/>
  <c r="AC503" i="5"/>
  <c r="F2107" i="5"/>
  <c r="J2107" i="5"/>
  <c r="R2095" i="5"/>
  <c r="H2095" i="5"/>
  <c r="I2091" i="5"/>
  <c r="F2091" i="5"/>
  <c r="F2064" i="5"/>
  <c r="I2064" i="5"/>
  <c r="G2064" i="5"/>
  <c r="J2064" i="5"/>
  <c r="I2060" i="5"/>
  <c r="R2060" i="5"/>
  <c r="G2060" i="5"/>
  <c r="H2060" i="5"/>
  <c r="I2056" i="5"/>
  <c r="F2056" i="5"/>
  <c r="J2056" i="5"/>
  <c r="R2056" i="5"/>
  <c r="I2052" i="5"/>
  <c r="F2052" i="5"/>
  <c r="R2052" i="5"/>
  <c r="G2052" i="5"/>
  <c r="H2048" i="5"/>
  <c r="I2048" i="5"/>
  <c r="G2048" i="5"/>
  <c r="R2048" i="5"/>
  <c r="H2044" i="5"/>
  <c r="I2044" i="5"/>
  <c r="G2044" i="5"/>
  <c r="R2044" i="5"/>
  <c r="G2040" i="5"/>
  <c r="I2040" i="5"/>
  <c r="J2040" i="5"/>
  <c r="F2040" i="5"/>
  <c r="G2001" i="5"/>
  <c r="H2001" i="5"/>
  <c r="J2001" i="5"/>
  <c r="I2001" i="5"/>
  <c r="F2001" i="5"/>
  <c r="I1981" i="5"/>
  <c r="E1981" i="5"/>
  <c r="X1981" i="5" s="1"/>
  <c r="H1981" i="5"/>
  <c r="F1981" i="5"/>
  <c r="G1981" i="5"/>
  <c r="F1974" i="5"/>
  <c r="R1974" i="5"/>
  <c r="G1974" i="5"/>
  <c r="I1974" i="5"/>
  <c r="J1974" i="5"/>
  <c r="F1966" i="5"/>
  <c r="E1966" i="5"/>
  <c r="X1966" i="5" s="1"/>
  <c r="G1966" i="5"/>
  <c r="I1966" i="5"/>
  <c r="J1966" i="5"/>
  <c r="J1956" i="5"/>
  <c r="F1956" i="5"/>
  <c r="G1956" i="5"/>
  <c r="R1956" i="5"/>
  <c r="I1956" i="5"/>
  <c r="H1919" i="5"/>
  <c r="E1919" i="5"/>
  <c r="X1919" i="5" s="1"/>
  <c r="G1919" i="5"/>
  <c r="J1919" i="5"/>
  <c r="R1919" i="5"/>
  <c r="G1913" i="5"/>
  <c r="F1913" i="5"/>
  <c r="R1913" i="5"/>
  <c r="H1913" i="5"/>
  <c r="J1913" i="5"/>
  <c r="H1909" i="5"/>
  <c r="E1909" i="5"/>
  <c r="X1909" i="5" s="1"/>
  <c r="R1909" i="5"/>
  <c r="G1909" i="5"/>
  <c r="I1909" i="5"/>
  <c r="H1887" i="5"/>
  <c r="J1887" i="5"/>
  <c r="I1887" i="5"/>
  <c r="R1887" i="5"/>
  <c r="F1887" i="5"/>
  <c r="F1873" i="5"/>
  <c r="E1873" i="5"/>
  <c r="X1873" i="5" s="1"/>
  <c r="J1873" i="5"/>
  <c r="G1873" i="5"/>
  <c r="R1873" i="5"/>
  <c r="G590" i="5"/>
  <c r="H590" i="5"/>
  <c r="I590" i="5"/>
  <c r="R590" i="5"/>
  <c r="H585" i="5"/>
  <c r="I585" i="5"/>
  <c r="R585" i="5"/>
  <c r="E585" i="5"/>
  <c r="X585" i="5" s="1"/>
  <c r="F585" i="5"/>
  <c r="H581" i="5"/>
  <c r="I581" i="5"/>
  <c r="J581" i="5"/>
  <c r="R581" i="5"/>
  <c r="E576" i="5"/>
  <c r="X576" i="5" s="1"/>
  <c r="I576" i="5"/>
  <c r="R576" i="5"/>
  <c r="G576" i="5"/>
  <c r="F572" i="5"/>
  <c r="G572" i="5"/>
  <c r="I572" i="5"/>
  <c r="R572" i="5"/>
  <c r="F568" i="5"/>
  <c r="R568" i="5"/>
  <c r="J568" i="5"/>
  <c r="E568" i="5"/>
  <c r="X568" i="5" s="1"/>
  <c r="H568" i="5"/>
  <c r="I564" i="5"/>
  <c r="G564" i="5"/>
  <c r="F564" i="5"/>
  <c r="J564" i="5"/>
  <c r="E558" i="5"/>
  <c r="X558" i="5" s="1"/>
  <c r="G558" i="5"/>
  <c r="J558" i="5"/>
  <c r="H558" i="5"/>
  <c r="F553" i="5"/>
  <c r="H553" i="5"/>
  <c r="G553" i="5"/>
  <c r="I553" i="5"/>
  <c r="J548" i="5"/>
  <c r="F548" i="5"/>
  <c r="R548" i="5"/>
  <c r="E548" i="5"/>
  <c r="X548" i="5" s="1"/>
  <c r="H548" i="5"/>
  <c r="H544" i="5"/>
  <c r="R544" i="5"/>
  <c r="J544" i="5"/>
  <c r="F544" i="5"/>
  <c r="E539" i="5"/>
  <c r="X539" i="5" s="1"/>
  <c r="F539" i="5"/>
  <c r="J539" i="5"/>
  <c r="G539" i="5"/>
  <c r="I534" i="5"/>
  <c r="G534" i="5"/>
  <c r="F534" i="5"/>
  <c r="R534" i="5"/>
  <c r="R530" i="5"/>
  <c r="J530" i="5"/>
  <c r="I530" i="5"/>
  <c r="E530" i="5"/>
  <c r="X530" i="5" s="1"/>
  <c r="G530" i="5"/>
  <c r="R525" i="5"/>
  <c r="F525" i="5"/>
  <c r="G525" i="5"/>
  <c r="I525" i="5"/>
  <c r="E519" i="5"/>
  <c r="X519" i="5" s="1"/>
  <c r="H519" i="5"/>
  <c r="F519" i="5"/>
  <c r="G519" i="5"/>
  <c r="I515" i="5"/>
  <c r="J515" i="5"/>
  <c r="F515" i="5"/>
  <c r="G515" i="5"/>
  <c r="I510" i="5"/>
  <c r="G510" i="5"/>
  <c r="F510" i="5"/>
  <c r="E510" i="5"/>
  <c r="X510" i="5" s="1"/>
  <c r="H510" i="5"/>
  <c r="H505" i="5"/>
  <c r="F505" i="5"/>
  <c r="R505" i="5"/>
  <c r="I505" i="5"/>
  <c r="E501" i="5"/>
  <c r="X501" i="5" s="1"/>
  <c r="J501" i="5"/>
  <c r="G501" i="5"/>
  <c r="H501" i="5"/>
  <c r="F496" i="5"/>
  <c r="H496" i="5"/>
  <c r="I496" i="5"/>
  <c r="G496" i="5"/>
  <c r="G490" i="5"/>
  <c r="F490" i="5"/>
  <c r="J490" i="5"/>
  <c r="E490" i="5"/>
  <c r="X490" i="5" s="1"/>
  <c r="H490" i="5"/>
  <c r="F486" i="5"/>
  <c r="I486" i="5"/>
  <c r="G486" i="5"/>
  <c r="R486" i="5"/>
  <c r="E480" i="5"/>
  <c r="X480" i="5" s="1"/>
  <c r="R480" i="5"/>
  <c r="I480" i="5"/>
  <c r="G480" i="5"/>
  <c r="G475" i="5"/>
  <c r="R475" i="5"/>
  <c r="I475" i="5"/>
  <c r="J475" i="5"/>
  <c r="I470" i="5"/>
  <c r="G470" i="5"/>
  <c r="J470" i="5"/>
  <c r="E470" i="5"/>
  <c r="X470" i="5" s="1"/>
  <c r="H470" i="5"/>
  <c r="F465" i="5"/>
  <c r="R465" i="5"/>
  <c r="G465" i="5"/>
  <c r="J465" i="5"/>
  <c r="E460" i="5"/>
  <c r="X460" i="5" s="1"/>
  <c r="G460" i="5"/>
  <c r="R460" i="5"/>
  <c r="H460" i="5"/>
  <c r="G455" i="5"/>
  <c r="F455" i="5"/>
  <c r="R455" i="5"/>
  <c r="J455" i="5"/>
  <c r="G451" i="5"/>
  <c r="R451" i="5"/>
  <c r="I451" i="5"/>
  <c r="E451" i="5"/>
  <c r="X451" i="5" s="1"/>
  <c r="F451" i="5"/>
  <c r="F447" i="5"/>
  <c r="H447" i="5"/>
  <c r="G447" i="5"/>
  <c r="I447" i="5"/>
  <c r="E443" i="5"/>
  <c r="X443" i="5" s="1"/>
  <c r="I443" i="5"/>
  <c r="R443" i="5"/>
  <c r="G443" i="5"/>
  <c r="G438" i="5"/>
  <c r="F438" i="5"/>
  <c r="R438" i="5"/>
  <c r="J438" i="5"/>
  <c r="H434" i="5"/>
  <c r="G434" i="5"/>
  <c r="F434" i="5"/>
  <c r="E434" i="5"/>
  <c r="X434" i="5" s="1"/>
  <c r="I434" i="5"/>
  <c r="F428" i="5"/>
  <c r="J428" i="5"/>
  <c r="H428" i="5"/>
  <c r="I428" i="5"/>
  <c r="E423" i="5"/>
  <c r="X423" i="5" s="1"/>
  <c r="G423" i="5"/>
  <c r="F423" i="5"/>
  <c r="R423" i="5"/>
  <c r="H419" i="5"/>
  <c r="R419" i="5"/>
  <c r="F419" i="5"/>
  <c r="J419" i="5"/>
  <c r="R414" i="5"/>
  <c r="H414" i="5"/>
  <c r="J414" i="5"/>
  <c r="E414" i="5"/>
  <c r="X414" i="5" s="1"/>
  <c r="F414" i="5"/>
  <c r="I410" i="5"/>
  <c r="G410" i="5"/>
  <c r="R410" i="5"/>
  <c r="E410" i="5"/>
  <c r="X410" i="5" s="1"/>
  <c r="H405" i="5"/>
  <c r="R405" i="5"/>
  <c r="I405" i="5"/>
  <c r="F405" i="5"/>
  <c r="I400" i="5"/>
  <c r="R400" i="5"/>
  <c r="H400" i="5"/>
  <c r="G400" i="5"/>
  <c r="H396" i="5"/>
  <c r="G396" i="5"/>
  <c r="J396" i="5"/>
  <c r="E396" i="5"/>
  <c r="X396" i="5" s="1"/>
  <c r="I396" i="5"/>
  <c r="G390" i="5"/>
  <c r="R390" i="5"/>
  <c r="F390" i="5"/>
  <c r="H390" i="5"/>
  <c r="E384" i="5"/>
  <c r="X384" i="5" s="1"/>
  <c r="H384" i="5"/>
  <c r="F384" i="5"/>
  <c r="I384" i="5"/>
  <c r="I377" i="5"/>
  <c r="R377" i="5"/>
  <c r="J377" i="5"/>
  <c r="H377" i="5"/>
  <c r="R373" i="5"/>
  <c r="H373" i="5"/>
  <c r="G373" i="5"/>
  <c r="E373" i="5"/>
  <c r="X373" i="5" s="1"/>
  <c r="I373" i="5"/>
  <c r="F369" i="5"/>
  <c r="H369" i="5"/>
  <c r="R369" i="5"/>
  <c r="G369" i="5"/>
  <c r="E365" i="5"/>
  <c r="X365" i="5" s="1"/>
  <c r="G365" i="5"/>
  <c r="I365" i="5"/>
  <c r="H365" i="5"/>
  <c r="R361" i="5"/>
  <c r="J361" i="5"/>
  <c r="H361" i="5"/>
  <c r="G361" i="5"/>
  <c r="G356" i="5"/>
  <c r="F356" i="5"/>
  <c r="H356" i="5"/>
  <c r="E356" i="5"/>
  <c r="X356" i="5" s="1"/>
  <c r="I356" i="5"/>
  <c r="I352" i="5"/>
  <c r="H352" i="5"/>
  <c r="G352" i="5"/>
  <c r="F352" i="5"/>
  <c r="E344" i="5"/>
  <c r="X344" i="5" s="1"/>
  <c r="F344" i="5"/>
  <c r="H344" i="5"/>
  <c r="G344" i="5"/>
  <c r="H340" i="5"/>
  <c r="J340" i="5"/>
  <c r="R340" i="5"/>
  <c r="F340" i="5"/>
  <c r="R335" i="5"/>
  <c r="J335" i="5"/>
  <c r="I335" i="5"/>
  <c r="E335" i="5"/>
  <c r="X335" i="5" s="1"/>
  <c r="G335" i="5"/>
  <c r="H327" i="5"/>
  <c r="J327" i="5"/>
  <c r="R327" i="5"/>
  <c r="F327" i="5"/>
  <c r="E316" i="5"/>
  <c r="X316" i="5" s="1"/>
  <c r="R316" i="5"/>
  <c r="H316" i="5"/>
  <c r="F316" i="5"/>
  <c r="F312" i="5"/>
  <c r="E312" i="5"/>
  <c r="X312" i="5" s="1"/>
  <c r="G312" i="5"/>
  <c r="I312" i="5"/>
  <c r="H312" i="5"/>
  <c r="R305" i="5"/>
  <c r="G305" i="5"/>
  <c r="E305" i="5"/>
  <c r="X305" i="5" s="1"/>
  <c r="H305" i="5"/>
  <c r="H295" i="5"/>
  <c r="J295" i="5"/>
  <c r="E275" i="5"/>
  <c r="X275" i="5" s="1"/>
  <c r="R275" i="5"/>
  <c r="H264" i="5"/>
  <c r="E264" i="5"/>
  <c r="X264" i="5" s="1"/>
  <c r="E260" i="5"/>
  <c r="X260" i="5" s="1"/>
  <c r="F260" i="5"/>
  <c r="I255" i="5"/>
  <c r="F255" i="5"/>
  <c r="E234" i="5"/>
  <c r="X234" i="5" s="1"/>
  <c r="F234" i="5"/>
  <c r="I225" i="5"/>
  <c r="F225" i="5"/>
  <c r="G211" i="5"/>
  <c r="I211" i="5"/>
  <c r="F200" i="5"/>
  <c r="J200" i="5"/>
  <c r="H196" i="5"/>
  <c r="F196" i="5"/>
  <c r="R176" i="5"/>
  <c r="H176" i="5"/>
  <c r="G176" i="5"/>
  <c r="I176" i="5"/>
  <c r="J176" i="5"/>
  <c r="J167" i="5"/>
  <c r="H167" i="5"/>
  <c r="G167" i="5"/>
  <c r="E167" i="5"/>
  <c r="X167" i="5" s="1"/>
  <c r="J163" i="5"/>
  <c r="R163" i="5"/>
  <c r="F163" i="5"/>
  <c r="G163" i="5"/>
  <c r="E163" i="5"/>
  <c r="X163" i="5" s="1"/>
  <c r="H163" i="5"/>
  <c r="F157" i="5"/>
  <c r="R157" i="5"/>
  <c r="E157" i="5"/>
  <c r="X157" i="5" s="1"/>
  <c r="H157" i="5"/>
  <c r="J157" i="5"/>
  <c r="G153" i="5"/>
  <c r="E153" i="5"/>
  <c r="X153" i="5" s="1"/>
  <c r="R153" i="5"/>
  <c r="I153" i="5"/>
  <c r="F153" i="5"/>
  <c r="R149" i="5"/>
  <c r="H149" i="5"/>
  <c r="I149" i="5"/>
  <c r="F149" i="5"/>
  <c r="J149" i="5"/>
  <c r="I144" i="5"/>
  <c r="E144" i="5"/>
  <c r="X144" i="5" s="1"/>
  <c r="J144" i="5"/>
  <c r="H144" i="5"/>
  <c r="R144" i="5"/>
  <c r="I140" i="5"/>
  <c r="F140" i="5"/>
  <c r="J140" i="5"/>
  <c r="R140" i="5"/>
  <c r="J134" i="5"/>
  <c r="F134" i="5"/>
  <c r="I134" i="5"/>
  <c r="G134" i="5"/>
  <c r="F129" i="5"/>
  <c r="H129" i="5"/>
  <c r="G129" i="5"/>
  <c r="I129" i="5"/>
  <c r="R125" i="5"/>
  <c r="F125" i="5"/>
  <c r="H125" i="5"/>
  <c r="F121" i="5"/>
  <c r="H121" i="5"/>
  <c r="R116" i="5"/>
  <c r="J116" i="5"/>
  <c r="H112" i="5"/>
  <c r="J112" i="5"/>
  <c r="J108" i="5"/>
  <c r="F108" i="5"/>
  <c r="I104" i="5"/>
  <c r="J104" i="5"/>
  <c r="J100" i="5"/>
  <c r="F100" i="5"/>
  <c r="G96" i="5"/>
  <c r="J96" i="5"/>
  <c r="F90" i="5"/>
  <c r="I90" i="5"/>
  <c r="J86" i="5"/>
  <c r="F86" i="5"/>
  <c r="G86" i="5"/>
  <c r="G81" i="5"/>
  <c r="J81" i="5"/>
  <c r="F81" i="5"/>
  <c r="J71" i="5"/>
  <c r="I71" i="5"/>
  <c r="E527" i="5"/>
  <c r="X527" i="5" s="1"/>
  <c r="G527" i="5"/>
  <c r="F527" i="5"/>
  <c r="J527" i="5"/>
  <c r="F203" i="5"/>
  <c r="G203" i="5"/>
  <c r="I174" i="5"/>
  <c r="H174" i="5"/>
  <c r="F174" i="5"/>
  <c r="G174" i="5"/>
  <c r="R139" i="5"/>
  <c r="E139" i="5"/>
  <c r="X139" i="5" s="1"/>
  <c r="F139" i="5"/>
  <c r="G139" i="5"/>
  <c r="F91" i="5"/>
  <c r="H91" i="5"/>
  <c r="I91" i="5"/>
  <c r="E91" i="5"/>
  <c r="X91" i="5" s="1"/>
  <c r="E77" i="5"/>
  <c r="X77" i="5" s="1"/>
  <c r="J77" i="5"/>
  <c r="G77" i="5"/>
  <c r="I77" i="5"/>
  <c r="R70" i="5"/>
  <c r="F70" i="5"/>
  <c r="H70" i="5"/>
  <c r="E70" i="5"/>
  <c r="X70" i="5" s="1"/>
  <c r="G58" i="5"/>
  <c r="J58" i="5"/>
  <c r="R58" i="5"/>
  <c r="E58" i="5"/>
  <c r="X58" i="5" s="1"/>
  <c r="E60" i="5"/>
  <c r="X60" i="5" s="1"/>
  <c r="E383" i="5"/>
  <c r="X383" i="5" s="1"/>
  <c r="G383" i="5"/>
  <c r="J383" i="5"/>
  <c r="I383" i="5"/>
  <c r="AC2379" i="5"/>
  <c r="AC2331" i="5"/>
  <c r="AC2291" i="5"/>
  <c r="AC2251" i="5"/>
  <c r="AC2203" i="5"/>
  <c r="AC2163" i="5"/>
  <c r="AC639" i="5"/>
  <c r="AC607" i="5"/>
  <c r="AC447" i="5"/>
  <c r="AC311" i="5"/>
  <c r="AC251" i="5"/>
  <c r="AC119" i="5"/>
  <c r="AC55" i="5"/>
  <c r="AD746" i="5"/>
  <c r="AC2295" i="5"/>
  <c r="AC2255" i="5"/>
  <c r="AC2207" i="5"/>
  <c r="AC2167" i="5"/>
  <c r="AC535" i="5"/>
  <c r="AC391" i="5"/>
  <c r="AC123" i="5"/>
  <c r="AC75" i="5"/>
  <c r="V281" i="5"/>
  <c r="AC2395" i="5"/>
  <c r="AC2355" i="5"/>
  <c r="AC2315" i="5"/>
  <c r="AC2267" i="5"/>
  <c r="AC2227" i="5"/>
  <c r="AC2187" i="5"/>
  <c r="AC623" i="5"/>
  <c r="AC591" i="5"/>
  <c r="AC565" i="5"/>
  <c r="AC511" i="5"/>
  <c r="AC375" i="5"/>
  <c r="AC235" i="5"/>
  <c r="AC207" i="5"/>
  <c r="AC179" i="5"/>
  <c r="AC151" i="5"/>
  <c r="AC87" i="5"/>
  <c r="V326" i="5"/>
  <c r="AC2219" i="5"/>
  <c r="AC2171" i="5"/>
  <c r="AC627" i="5"/>
  <c r="AC595" i="5"/>
  <c r="AC495" i="5"/>
  <c r="AC335" i="5"/>
  <c r="AC275" i="5"/>
  <c r="AC171" i="5"/>
  <c r="AC143" i="5"/>
  <c r="AC79" i="5"/>
  <c r="AB714" i="5"/>
  <c r="V538" i="5"/>
  <c r="V427" i="5"/>
  <c r="V389" i="5"/>
  <c r="AB51" i="5"/>
  <c r="AC2399" i="5"/>
  <c r="AC2359" i="5"/>
  <c r="AC2319" i="5"/>
  <c r="AC2271" i="5"/>
  <c r="AC2231" i="5"/>
  <c r="AC2191" i="5"/>
  <c r="AC569" i="5"/>
  <c r="AC471" i="5"/>
  <c r="AC327" i="5"/>
  <c r="AC239" i="5"/>
  <c r="AC211" i="5"/>
  <c r="AC183" i="5"/>
  <c r="AC155" i="5"/>
  <c r="AC107" i="5"/>
  <c r="V300" i="5"/>
  <c r="J492" i="5"/>
  <c r="I2296" i="5"/>
  <c r="R2275" i="5"/>
  <c r="H2241" i="5"/>
  <c r="E2181" i="5"/>
  <c r="X2181" i="5" s="1"/>
  <c r="R2310" i="5"/>
  <c r="R2278" i="5"/>
  <c r="I2243" i="5"/>
  <c r="E2228" i="5"/>
  <c r="X2228" i="5" s="1"/>
  <c r="F398" i="5"/>
  <c r="E393" i="5"/>
  <c r="X393" i="5" s="1"/>
  <c r="J387" i="5"/>
  <c r="E379" i="5"/>
  <c r="X379" i="5" s="1"/>
  <c r="I375" i="5"/>
  <c r="E371" i="5"/>
  <c r="X371" i="5" s="1"/>
  <c r="I367" i="5"/>
  <c r="E363" i="5"/>
  <c r="X363" i="5" s="1"/>
  <c r="R358" i="5"/>
  <c r="E354" i="5"/>
  <c r="X354" i="5" s="1"/>
  <c r="I350" i="5"/>
  <c r="E342" i="5"/>
  <c r="X342" i="5" s="1"/>
  <c r="F337" i="5"/>
  <c r="E332" i="5"/>
  <c r="X332" i="5" s="1"/>
  <c r="F323" i="5"/>
  <c r="E314" i="5"/>
  <c r="X314" i="5" s="1"/>
  <c r="H592" i="5"/>
  <c r="R588" i="5"/>
  <c r="G583" i="5"/>
  <c r="F579" i="5"/>
  <c r="J574" i="5"/>
  <c r="G570" i="5"/>
  <c r="J566" i="5"/>
  <c r="R562" i="5"/>
  <c r="I556" i="5"/>
  <c r="R550" i="5"/>
  <c r="R546" i="5"/>
  <c r="H541" i="5"/>
  <c r="F536" i="5"/>
  <c r="I532" i="5"/>
  <c r="H528" i="5"/>
  <c r="H523" i="5"/>
  <c r="F517" i="5"/>
  <c r="F512" i="5"/>
  <c r="J508" i="5"/>
  <c r="H503" i="5"/>
  <c r="R499" i="5"/>
  <c r="J493" i="5"/>
  <c r="J488" i="5"/>
  <c r="H484" i="5"/>
  <c r="G477" i="5"/>
  <c r="I472" i="5"/>
  <c r="H467" i="5"/>
  <c r="R462" i="5"/>
  <c r="I457" i="5"/>
  <c r="H453" i="5"/>
  <c r="G449" i="5"/>
  <c r="R445" i="5"/>
  <c r="G412" i="5"/>
  <c r="I165" i="5"/>
  <c r="H222" i="5"/>
  <c r="J208" i="5"/>
  <c r="I492" i="5"/>
  <c r="F2296" i="5"/>
  <c r="F2275" i="5"/>
  <c r="E2241" i="5"/>
  <c r="X2241" i="5" s="1"/>
  <c r="R2181" i="5"/>
  <c r="J2310" i="5"/>
  <c r="G2278" i="5"/>
  <c r="J2243" i="5"/>
  <c r="F2228" i="5"/>
  <c r="H398" i="5"/>
  <c r="R393" i="5"/>
  <c r="H387" i="5"/>
  <c r="I379" i="5"/>
  <c r="H375" i="5"/>
  <c r="I371" i="5"/>
  <c r="F367" i="5"/>
  <c r="J363" i="5"/>
  <c r="G358" i="5"/>
  <c r="F354" i="5"/>
  <c r="F350" i="5"/>
  <c r="R342" i="5"/>
  <c r="G337" i="5"/>
  <c r="F332" i="5"/>
  <c r="I323" i="5"/>
  <c r="F588" i="5"/>
  <c r="J579" i="5"/>
  <c r="R570" i="5"/>
  <c r="J562" i="5"/>
  <c r="J550" i="5"/>
  <c r="G541" i="5"/>
  <c r="R532" i="5"/>
  <c r="F523" i="5"/>
  <c r="R512" i="5"/>
  <c r="I503" i="5"/>
  <c r="G493" i="5"/>
  <c r="J484" i="5"/>
  <c r="F472" i="5"/>
  <c r="H462" i="5"/>
  <c r="J453" i="5"/>
  <c r="F445" i="5"/>
  <c r="F440" i="5"/>
  <c r="I440" i="5"/>
  <c r="J440" i="5"/>
  <c r="E440" i="5"/>
  <c r="X440" i="5" s="1"/>
  <c r="F436" i="5"/>
  <c r="E436" i="5"/>
  <c r="X436" i="5" s="1"/>
  <c r="J436" i="5"/>
  <c r="I436" i="5"/>
  <c r="F432" i="5"/>
  <c r="R432" i="5"/>
  <c r="G432" i="5"/>
  <c r="E432" i="5"/>
  <c r="X432" i="5" s="1"/>
  <c r="I425" i="5"/>
  <c r="E425" i="5"/>
  <c r="X425" i="5" s="1"/>
  <c r="J425" i="5"/>
  <c r="R425" i="5"/>
  <c r="G421" i="5"/>
  <c r="F421" i="5"/>
  <c r="J421" i="5"/>
  <c r="R421" i="5"/>
  <c r="E421" i="5"/>
  <c r="X421" i="5" s="1"/>
  <c r="J416" i="5"/>
  <c r="E416" i="5"/>
  <c r="X416" i="5" s="1"/>
  <c r="I416" i="5"/>
  <c r="H416" i="5"/>
  <c r="G416" i="5"/>
  <c r="I412" i="5"/>
  <c r="J412" i="5"/>
  <c r="F412" i="5"/>
  <c r="H412" i="5"/>
  <c r="E412" i="5"/>
  <c r="X412" i="5" s="1"/>
  <c r="F407" i="5"/>
  <c r="E407" i="5"/>
  <c r="X407" i="5" s="1"/>
  <c r="J407" i="5"/>
  <c r="I407" i="5"/>
  <c r="R407" i="5"/>
  <c r="H403" i="5"/>
  <c r="F403" i="5"/>
  <c r="G403" i="5"/>
  <c r="J403" i="5"/>
  <c r="E403" i="5"/>
  <c r="X403" i="5" s="1"/>
  <c r="H314" i="5"/>
  <c r="R314" i="5"/>
  <c r="J314" i="5"/>
  <c r="I314" i="5"/>
  <c r="E308" i="5"/>
  <c r="X308" i="5" s="1"/>
  <c r="J308" i="5"/>
  <c r="I308" i="5"/>
  <c r="R308" i="5"/>
  <c r="F308" i="5"/>
  <c r="I303" i="5"/>
  <c r="R303" i="5"/>
  <c r="F303" i="5"/>
  <c r="E303" i="5"/>
  <c r="X303" i="5" s="1"/>
  <c r="J303" i="5"/>
  <c r="G297" i="5"/>
  <c r="H297" i="5"/>
  <c r="R297" i="5"/>
  <c r="I297" i="5"/>
  <c r="J297" i="5"/>
  <c r="E297" i="5"/>
  <c r="X297" i="5" s="1"/>
  <c r="I293" i="5"/>
  <c r="F293" i="5"/>
  <c r="G293" i="5"/>
  <c r="R293" i="5"/>
  <c r="J293" i="5"/>
  <c r="H288" i="5"/>
  <c r="G288" i="5"/>
  <c r="I288" i="5"/>
  <c r="J288" i="5"/>
  <c r="F288" i="5"/>
  <c r="E284" i="5"/>
  <c r="X284" i="5" s="1"/>
  <c r="H284" i="5"/>
  <c r="R284" i="5"/>
  <c r="I284" i="5"/>
  <c r="G284" i="5"/>
  <c r="I277" i="5"/>
  <c r="J277" i="5"/>
  <c r="E277" i="5"/>
  <c r="X277" i="5" s="1"/>
  <c r="G277" i="5"/>
  <c r="F277" i="5"/>
  <c r="R277" i="5"/>
  <c r="F273" i="5"/>
  <c r="R273" i="5"/>
  <c r="G273" i="5"/>
  <c r="H273" i="5"/>
  <c r="J273" i="5"/>
  <c r="R267" i="5"/>
  <c r="I267" i="5"/>
  <c r="G267" i="5"/>
  <c r="H267" i="5"/>
  <c r="J267" i="5"/>
  <c r="E267" i="5"/>
  <c r="X267" i="5" s="1"/>
  <c r="G262" i="5"/>
  <c r="H262" i="5"/>
  <c r="R262" i="5"/>
  <c r="J262" i="5"/>
  <c r="F262" i="5"/>
  <c r="E262" i="5"/>
  <c r="X262" i="5" s="1"/>
  <c r="J257" i="5"/>
  <c r="H257" i="5"/>
  <c r="R257" i="5"/>
  <c r="G257" i="5"/>
  <c r="I257" i="5"/>
  <c r="E257" i="5"/>
  <c r="X257" i="5" s="1"/>
  <c r="F253" i="5"/>
  <c r="R253" i="5"/>
  <c r="H253" i="5"/>
  <c r="J253" i="5"/>
  <c r="I253" i="5"/>
  <c r="G248" i="5"/>
  <c r="E248" i="5"/>
  <c r="X248" i="5" s="1"/>
  <c r="R248" i="5"/>
  <c r="J248" i="5"/>
  <c r="H248" i="5"/>
  <c r="F242" i="5"/>
  <c r="J242" i="5"/>
  <c r="E242" i="5"/>
  <c r="X242" i="5" s="1"/>
  <c r="G242" i="5"/>
  <c r="R242" i="5"/>
  <c r="I242" i="5"/>
  <c r="R237" i="5"/>
  <c r="F237" i="5"/>
  <c r="G237" i="5"/>
  <c r="I237" i="5"/>
  <c r="E237" i="5"/>
  <c r="X237" i="5" s="1"/>
  <c r="F232" i="5"/>
  <c r="H232" i="5"/>
  <c r="I232" i="5"/>
  <c r="G232" i="5"/>
  <c r="J232" i="5"/>
  <c r="E228" i="5"/>
  <c r="X228" i="5" s="1"/>
  <c r="I228" i="5"/>
  <c r="J228" i="5"/>
  <c r="R228" i="5"/>
  <c r="H228" i="5"/>
  <c r="E222" i="5"/>
  <c r="X222" i="5" s="1"/>
  <c r="G222" i="5"/>
  <c r="F222" i="5"/>
  <c r="I222" i="5"/>
  <c r="J222" i="5"/>
  <c r="H218" i="5"/>
  <c r="I218" i="5"/>
  <c r="E218" i="5"/>
  <c r="X218" i="5" s="1"/>
  <c r="J218" i="5"/>
  <c r="R218" i="5"/>
  <c r="F218" i="5"/>
  <c r="F213" i="5"/>
  <c r="J213" i="5"/>
  <c r="E213" i="5"/>
  <c r="X213" i="5" s="1"/>
  <c r="H213" i="5"/>
  <c r="I213" i="5"/>
  <c r="G213" i="5"/>
  <c r="I208" i="5"/>
  <c r="H208" i="5"/>
  <c r="G208" i="5"/>
  <c r="E208" i="5"/>
  <c r="X208" i="5" s="1"/>
  <c r="R208" i="5"/>
  <c r="I203" i="5"/>
  <c r="R203" i="5"/>
  <c r="J203" i="5"/>
  <c r="E203" i="5"/>
  <c r="X203" i="5" s="1"/>
  <c r="H203" i="5"/>
  <c r="F198" i="5"/>
  <c r="H198" i="5"/>
  <c r="R198" i="5"/>
  <c r="I198" i="5"/>
  <c r="J198" i="5"/>
  <c r="E198" i="5"/>
  <c r="X198" i="5" s="1"/>
  <c r="J193" i="5"/>
  <c r="F193" i="5"/>
  <c r="G193" i="5"/>
  <c r="R193" i="5"/>
  <c r="I193" i="5"/>
  <c r="E193" i="5"/>
  <c r="X193" i="5" s="1"/>
  <c r="R187" i="5"/>
  <c r="E187" i="5"/>
  <c r="X187" i="5" s="1"/>
  <c r="G187" i="5"/>
  <c r="F187" i="5"/>
  <c r="H187" i="5"/>
  <c r="H183" i="5"/>
  <c r="J183" i="5"/>
  <c r="R183" i="5"/>
  <c r="G183" i="5"/>
  <c r="I183" i="5"/>
  <c r="E183" i="5"/>
  <c r="X183" i="5" s="1"/>
  <c r="E178" i="5"/>
  <c r="X178" i="5" s="1"/>
  <c r="F178" i="5"/>
  <c r="I178" i="5"/>
  <c r="G178" i="5"/>
  <c r="H178" i="5"/>
  <c r="G169" i="5"/>
  <c r="H169" i="5"/>
  <c r="I169" i="5"/>
  <c r="E169" i="5"/>
  <c r="X169" i="5" s="1"/>
  <c r="J169" i="5"/>
  <c r="E165" i="5"/>
  <c r="X165" i="5" s="1"/>
  <c r="H165" i="5"/>
  <c r="G165" i="5"/>
  <c r="R165" i="5"/>
  <c r="F165" i="5"/>
  <c r="F160" i="5"/>
  <c r="G160" i="5"/>
  <c r="R160" i="5"/>
  <c r="E160" i="5"/>
  <c r="X160" i="5" s="1"/>
  <c r="I160" i="5"/>
  <c r="E155" i="5"/>
  <c r="X155" i="5" s="1"/>
  <c r="F155" i="5"/>
  <c r="J155" i="5"/>
  <c r="H155" i="5"/>
  <c r="G155" i="5"/>
  <c r="G151" i="5"/>
  <c r="F151" i="5"/>
  <c r="R151" i="5"/>
  <c r="E151" i="5"/>
  <c r="X151" i="5" s="1"/>
  <c r="J151" i="5"/>
  <c r="E147" i="5"/>
  <c r="X147" i="5" s="1"/>
  <c r="H147" i="5"/>
  <c r="I147" i="5"/>
  <c r="R147" i="5"/>
  <c r="J147" i="5"/>
  <c r="F142" i="5"/>
  <c r="G142" i="5"/>
  <c r="I142" i="5"/>
  <c r="E142" i="5"/>
  <c r="X142" i="5" s="1"/>
  <c r="R142" i="5"/>
  <c r="F136" i="5"/>
  <c r="R136" i="5"/>
  <c r="E136" i="5"/>
  <c r="X136" i="5" s="1"/>
  <c r="J136" i="5"/>
  <c r="H136" i="5"/>
  <c r="G136" i="5"/>
  <c r="E132" i="5"/>
  <c r="X132" i="5" s="1"/>
  <c r="F132" i="5"/>
  <c r="H132" i="5"/>
  <c r="R132" i="5"/>
  <c r="I132" i="5"/>
  <c r="F127" i="5"/>
  <c r="H127" i="5"/>
  <c r="J127" i="5"/>
  <c r="I127" i="5"/>
  <c r="G127" i="5"/>
  <c r="E127" i="5"/>
  <c r="X127" i="5" s="1"/>
  <c r="I123" i="5"/>
  <c r="R123" i="5"/>
  <c r="F123" i="5"/>
  <c r="J123" i="5"/>
  <c r="G123" i="5"/>
  <c r="E123" i="5"/>
  <c r="X123" i="5" s="1"/>
  <c r="H118" i="5"/>
  <c r="R118" i="5"/>
  <c r="I118" i="5"/>
  <c r="J118" i="5"/>
  <c r="G118" i="5"/>
  <c r="E118" i="5"/>
  <c r="X118" i="5" s="1"/>
  <c r="H114" i="5"/>
  <c r="I114" i="5"/>
  <c r="F114" i="5"/>
  <c r="J114" i="5"/>
  <c r="R114" i="5"/>
  <c r="E114" i="5"/>
  <c r="X114" i="5" s="1"/>
  <c r="R110" i="5"/>
  <c r="F110" i="5"/>
  <c r="H110" i="5"/>
  <c r="G110" i="5"/>
  <c r="I110" i="5"/>
  <c r="E110" i="5"/>
  <c r="X110" i="5" s="1"/>
  <c r="G106" i="5"/>
  <c r="R106" i="5"/>
  <c r="H106" i="5"/>
  <c r="I106" i="5"/>
  <c r="J106" i="5"/>
  <c r="E106" i="5"/>
  <c r="X106" i="5" s="1"/>
  <c r="J102" i="5"/>
  <c r="I102" i="5"/>
  <c r="G102" i="5"/>
  <c r="H102" i="5"/>
  <c r="F102" i="5"/>
  <c r="E102" i="5"/>
  <c r="X102" i="5" s="1"/>
  <c r="G98" i="5"/>
  <c r="I98" i="5"/>
  <c r="J98" i="5"/>
  <c r="R98" i="5"/>
  <c r="F98" i="5"/>
  <c r="E98" i="5"/>
  <c r="X98" i="5" s="1"/>
  <c r="J93" i="5"/>
  <c r="F93" i="5"/>
  <c r="G93" i="5"/>
  <c r="R93" i="5"/>
  <c r="H93" i="5"/>
  <c r="E93" i="5"/>
  <c r="X93" i="5" s="1"/>
  <c r="G88" i="5"/>
  <c r="I88" i="5"/>
  <c r="R88" i="5"/>
  <c r="H88" i="5"/>
  <c r="J88" i="5"/>
  <c r="E88" i="5"/>
  <c r="X88" i="5" s="1"/>
  <c r="G84" i="5"/>
  <c r="I84" i="5"/>
  <c r="R84" i="5"/>
  <c r="H84" i="5"/>
  <c r="J84" i="5"/>
  <c r="E84" i="5"/>
  <c r="X84" i="5" s="1"/>
  <c r="F73" i="5"/>
  <c r="H73" i="5"/>
  <c r="G73" i="5"/>
  <c r="R73" i="5"/>
  <c r="J73" i="5"/>
  <c r="E73" i="5"/>
  <c r="X73" i="5" s="1"/>
  <c r="G68" i="5"/>
  <c r="F68" i="5"/>
  <c r="I68" i="5"/>
  <c r="R68" i="5"/>
  <c r="J68" i="5"/>
  <c r="E68" i="5"/>
  <c r="X68" i="5" s="1"/>
  <c r="R62" i="5"/>
  <c r="E62" i="5"/>
  <c r="X62" i="5" s="1"/>
  <c r="H62" i="5"/>
  <c r="F62" i="5"/>
  <c r="I62" i="5"/>
  <c r="G56" i="5"/>
  <c r="J56" i="5"/>
  <c r="E56" i="5"/>
  <c r="X56" i="5" s="1"/>
  <c r="H56" i="5"/>
  <c r="F56" i="5"/>
  <c r="I56" i="5"/>
  <c r="J52" i="5"/>
  <c r="F52" i="5"/>
  <c r="H52" i="5"/>
  <c r="R52" i="5"/>
  <c r="E52" i="5"/>
  <c r="X52" i="5" s="1"/>
  <c r="E492" i="5"/>
  <c r="X492" i="5" s="1"/>
  <c r="E2296" i="5"/>
  <c r="X2296" i="5" s="1"/>
  <c r="I2275" i="5"/>
  <c r="R2241" i="5"/>
  <c r="G2181" i="5"/>
  <c r="F2310" i="5"/>
  <c r="H2278" i="5"/>
  <c r="G2243" i="5"/>
  <c r="J2228" i="5"/>
  <c r="G393" i="5"/>
  <c r="J379" i="5"/>
  <c r="R371" i="5"/>
  <c r="R363" i="5"/>
  <c r="H354" i="5"/>
  <c r="F342" i="5"/>
  <c r="I332" i="5"/>
  <c r="I592" i="5"/>
  <c r="G588" i="5"/>
  <c r="F583" i="5"/>
  <c r="G579" i="5"/>
  <c r="H574" i="5"/>
  <c r="F570" i="5"/>
  <c r="R566" i="5"/>
  <c r="I562" i="5"/>
  <c r="J556" i="5"/>
  <c r="G550" i="5"/>
  <c r="F546" i="5"/>
  <c r="R541" i="5"/>
  <c r="R536" i="5"/>
  <c r="G532" i="5"/>
  <c r="G528" i="5"/>
  <c r="I523" i="5"/>
  <c r="H517" i="5"/>
  <c r="J512" i="5"/>
  <c r="I508" i="5"/>
  <c r="G503" i="5"/>
  <c r="G499" i="5"/>
  <c r="I493" i="5"/>
  <c r="F488" i="5"/>
  <c r="G484" i="5"/>
  <c r="F477" i="5"/>
  <c r="R472" i="5"/>
  <c r="J467" i="5"/>
  <c r="I462" i="5"/>
  <c r="H457" i="5"/>
  <c r="F453" i="5"/>
  <c r="H449" i="5"/>
  <c r="J445" i="5"/>
  <c r="H440" i="5"/>
  <c r="R436" i="5"/>
  <c r="H432" i="5"/>
  <c r="G425" i="5"/>
  <c r="H421" i="5"/>
  <c r="G308" i="5"/>
  <c r="R178" i="5"/>
  <c r="H142" i="5"/>
  <c r="H123" i="5"/>
  <c r="F106" i="5"/>
  <c r="F88" i="5"/>
  <c r="G253" i="5"/>
  <c r="J237" i="5"/>
  <c r="G492" i="5"/>
  <c r="H2296" i="5"/>
  <c r="G2275" i="5"/>
  <c r="J2241" i="5"/>
  <c r="I2181" i="5"/>
  <c r="H2310" i="5"/>
  <c r="E2278" i="5"/>
  <c r="X2278" i="5" s="1"/>
  <c r="H2243" i="5"/>
  <c r="G2228" i="5"/>
  <c r="E398" i="5"/>
  <c r="X398" i="5" s="1"/>
  <c r="H393" i="5"/>
  <c r="E387" i="5"/>
  <c r="X387" i="5" s="1"/>
  <c r="G379" i="5"/>
  <c r="E375" i="5"/>
  <c r="X375" i="5" s="1"/>
  <c r="G371" i="5"/>
  <c r="E367" i="5"/>
  <c r="X367" i="5" s="1"/>
  <c r="I363" i="5"/>
  <c r="E358" i="5"/>
  <c r="X358" i="5" s="1"/>
  <c r="G354" i="5"/>
  <c r="E350" i="5"/>
  <c r="X350" i="5" s="1"/>
  <c r="H342" i="5"/>
  <c r="E337" i="5"/>
  <c r="X337" i="5" s="1"/>
  <c r="R332" i="5"/>
  <c r="E323" i="5"/>
  <c r="X323" i="5" s="1"/>
  <c r="R592" i="5"/>
  <c r="I588" i="5"/>
  <c r="I583" i="5"/>
  <c r="I579" i="5"/>
  <c r="F574" i="5"/>
  <c r="I570" i="5"/>
  <c r="I566" i="5"/>
  <c r="F562" i="5"/>
  <c r="F556" i="5"/>
  <c r="I550" i="5"/>
  <c r="H546" i="5"/>
  <c r="I541" i="5"/>
  <c r="G536" i="5"/>
  <c r="F532" i="5"/>
  <c r="I528" i="5"/>
  <c r="J523" i="5"/>
  <c r="J517" i="5"/>
  <c r="G512" i="5"/>
  <c r="F508" i="5"/>
  <c r="R503" i="5"/>
  <c r="H499" i="5"/>
  <c r="F493" i="5"/>
  <c r="G488" i="5"/>
  <c r="F484" i="5"/>
  <c r="R477" i="5"/>
  <c r="H472" i="5"/>
  <c r="R467" i="5"/>
  <c r="F462" i="5"/>
  <c r="J457" i="5"/>
  <c r="I453" i="5"/>
  <c r="J449" i="5"/>
  <c r="G445" i="5"/>
  <c r="G440" i="5"/>
  <c r="G436" i="5"/>
  <c r="I432" i="5"/>
  <c r="H425" i="5"/>
  <c r="F314" i="5"/>
  <c r="F147" i="5"/>
  <c r="J142" i="5"/>
  <c r="J132" i="5"/>
  <c r="F297" i="5"/>
  <c r="E293" i="5"/>
  <c r="X293" i="5" s="1"/>
  <c r="R492" i="5"/>
  <c r="J2296" i="5"/>
  <c r="H2275" i="5"/>
  <c r="G2241" i="5"/>
  <c r="F2181" i="5"/>
  <c r="I2310" i="5"/>
  <c r="F2278" i="5"/>
  <c r="R2243" i="5"/>
  <c r="H2228" i="5"/>
  <c r="G398" i="5"/>
  <c r="J393" i="5"/>
  <c r="I387" i="5"/>
  <c r="H379" i="5"/>
  <c r="G375" i="5"/>
  <c r="H371" i="5"/>
  <c r="G367" i="5"/>
  <c r="H363" i="5"/>
  <c r="I358" i="5"/>
  <c r="I354" i="5"/>
  <c r="J350" i="5"/>
  <c r="I342" i="5"/>
  <c r="J337" i="5"/>
  <c r="H332" i="5"/>
  <c r="H323" i="5"/>
  <c r="G592" i="5"/>
  <c r="R583" i="5"/>
  <c r="R574" i="5"/>
  <c r="F566" i="5"/>
  <c r="R556" i="5"/>
  <c r="G546" i="5"/>
  <c r="H536" i="5"/>
  <c r="J528" i="5"/>
  <c r="I517" i="5"/>
  <c r="H508" i="5"/>
  <c r="I499" i="5"/>
  <c r="H488" i="5"/>
  <c r="H477" i="5"/>
  <c r="I467" i="5"/>
  <c r="F457" i="5"/>
  <c r="F449" i="5"/>
  <c r="H151" i="5"/>
  <c r="G147" i="5"/>
  <c r="G132" i="5"/>
  <c r="F118" i="5"/>
  <c r="R102" i="5"/>
  <c r="F84" i="5"/>
  <c r="H293" i="5"/>
  <c r="E288" i="5"/>
  <c r="X288" i="5" s="1"/>
  <c r="J284" i="5"/>
  <c r="E232" i="5"/>
  <c r="X232" i="5" s="1"/>
  <c r="G228" i="5"/>
  <c r="R2296" i="5"/>
  <c r="I2241" i="5"/>
  <c r="G2310" i="5"/>
  <c r="F2243" i="5"/>
  <c r="I398" i="5"/>
  <c r="R387" i="5"/>
  <c r="R375" i="5"/>
  <c r="J367" i="5"/>
  <c r="H358" i="5"/>
  <c r="R350" i="5"/>
  <c r="R337" i="5"/>
  <c r="R323" i="5"/>
  <c r="F592" i="5"/>
  <c r="E588" i="5"/>
  <c r="X588" i="5" s="1"/>
  <c r="J583" i="5"/>
  <c r="E579" i="5"/>
  <c r="X579" i="5" s="1"/>
  <c r="I574" i="5"/>
  <c r="E570" i="5"/>
  <c r="X570" i="5" s="1"/>
  <c r="H566" i="5"/>
  <c r="E562" i="5"/>
  <c r="X562" i="5" s="1"/>
  <c r="H556" i="5"/>
  <c r="E550" i="5"/>
  <c r="X550" i="5" s="1"/>
  <c r="J546" i="5"/>
  <c r="E541" i="5"/>
  <c r="X541" i="5" s="1"/>
  <c r="I536" i="5"/>
  <c r="E532" i="5"/>
  <c r="X532" i="5" s="1"/>
  <c r="R528" i="5"/>
  <c r="E523" i="5"/>
  <c r="X523" i="5" s="1"/>
  <c r="G517" i="5"/>
  <c r="E512" i="5"/>
  <c r="X512" i="5" s="1"/>
  <c r="R508" i="5"/>
  <c r="E503" i="5"/>
  <c r="X503" i="5" s="1"/>
  <c r="F499" i="5"/>
  <c r="E493" i="5"/>
  <c r="X493" i="5" s="1"/>
  <c r="I488" i="5"/>
  <c r="E484" i="5"/>
  <c r="X484" i="5" s="1"/>
  <c r="J477" i="5"/>
  <c r="E472" i="5"/>
  <c r="X472" i="5" s="1"/>
  <c r="G467" i="5"/>
  <c r="E462" i="5"/>
  <c r="X462" i="5" s="1"/>
  <c r="R457" i="5"/>
  <c r="E453" i="5"/>
  <c r="X453" i="5" s="1"/>
  <c r="I449" i="5"/>
  <c r="E445" i="5"/>
  <c r="X445" i="5" s="1"/>
  <c r="R403" i="5"/>
  <c r="R155" i="5"/>
  <c r="I151" i="5"/>
  <c r="R288" i="5"/>
  <c r="F284" i="5"/>
  <c r="R232" i="5"/>
  <c r="F228" i="5"/>
  <c r="H407" i="5"/>
  <c r="I403" i="5"/>
  <c r="H160" i="5"/>
  <c r="I155" i="5"/>
  <c r="G114" i="5"/>
  <c r="H98" i="5"/>
  <c r="I73" i="5"/>
  <c r="H277" i="5"/>
  <c r="E273" i="5"/>
  <c r="X273" i="5" s="1"/>
  <c r="I187" i="5"/>
  <c r="T359" i="5"/>
  <c r="AC359" i="5"/>
  <c r="T291" i="5"/>
  <c r="AC291" i="5"/>
  <c r="T263" i="5"/>
  <c r="AC263" i="5"/>
  <c r="T255" i="5"/>
  <c r="AC255" i="5"/>
  <c r="T131" i="5"/>
  <c r="AC131" i="5"/>
  <c r="T343" i="5"/>
  <c r="AC343" i="5"/>
  <c r="T227" i="5"/>
  <c r="AC227" i="5"/>
  <c r="T103" i="5"/>
  <c r="AC103" i="5"/>
  <c r="T95" i="5"/>
  <c r="AC95" i="5"/>
  <c r="T67" i="5"/>
  <c r="AC67" i="5"/>
  <c r="E271" i="5"/>
  <c r="X271" i="5" s="1"/>
  <c r="E205" i="5"/>
  <c r="X205" i="5" s="1"/>
  <c r="AC645" i="5"/>
  <c r="AC629" i="5"/>
  <c r="AC613" i="5"/>
  <c r="AC597" i="5"/>
  <c r="AC581" i="5"/>
  <c r="AC572" i="5"/>
  <c r="AC568" i="5"/>
  <c r="AC564" i="5"/>
  <c r="AC559" i="5"/>
  <c r="AC431" i="5"/>
  <c r="T199" i="5"/>
  <c r="AC199" i="5"/>
  <c r="T191" i="5"/>
  <c r="AC191" i="5"/>
  <c r="AC551" i="5"/>
  <c r="AC487" i="5"/>
  <c r="AC423" i="5"/>
  <c r="T319" i="5"/>
  <c r="AC319" i="5"/>
  <c r="AC267" i="5"/>
  <c r="T163" i="5"/>
  <c r="AC163" i="5"/>
  <c r="AC2403" i="5"/>
  <c r="AC2371" i="5"/>
  <c r="AC2339" i="5"/>
  <c r="AC2307" i="5"/>
  <c r="AC2275" i="5"/>
  <c r="AC2243" i="5"/>
  <c r="AC2211" i="5"/>
  <c r="AC2179" i="5"/>
  <c r="AC649" i="5"/>
  <c r="AC633" i="5"/>
  <c r="AC617" i="5"/>
  <c r="AC601" i="5"/>
  <c r="AC585" i="5"/>
  <c r="AC575" i="5"/>
  <c r="AC571" i="5"/>
  <c r="AC567" i="5"/>
  <c r="AC563" i="5"/>
  <c r="AC543" i="5"/>
  <c r="AC479" i="5"/>
  <c r="AC415" i="5"/>
  <c r="T295" i="5"/>
  <c r="AC295" i="5"/>
  <c r="T287" i="5"/>
  <c r="AC287" i="5"/>
  <c r="T259" i="5"/>
  <c r="AC259" i="5"/>
  <c r="T135" i="5"/>
  <c r="AC135" i="5"/>
  <c r="T127" i="5"/>
  <c r="AC127" i="5"/>
  <c r="E282" i="5"/>
  <c r="X282" i="5" s="1"/>
  <c r="F245" i="5"/>
  <c r="T407" i="5"/>
  <c r="AC407" i="5"/>
  <c r="T231" i="5"/>
  <c r="AC231" i="5"/>
  <c r="T223" i="5"/>
  <c r="AC223" i="5"/>
  <c r="T99" i="5"/>
  <c r="AC99" i="5"/>
  <c r="T71" i="5"/>
  <c r="AC71" i="5"/>
  <c r="T63" i="5"/>
  <c r="AC63" i="5"/>
  <c r="V310" i="5"/>
  <c r="AD310" i="5"/>
  <c r="V280" i="5"/>
  <c r="AD280" i="5"/>
  <c r="J291" i="5"/>
  <c r="E286" i="5"/>
  <c r="X286" i="5" s="1"/>
  <c r="J251" i="5"/>
  <c r="E230" i="5"/>
  <c r="X230" i="5" s="1"/>
  <c r="E190" i="5"/>
  <c r="X190" i="5" s="1"/>
  <c r="AC637" i="5"/>
  <c r="AC621" i="5"/>
  <c r="AC605" i="5"/>
  <c r="AC589" i="5"/>
  <c r="AC574" i="5"/>
  <c r="AC570" i="5"/>
  <c r="AC566" i="5"/>
  <c r="AC562" i="5"/>
  <c r="AC527" i="5"/>
  <c r="AC463" i="5"/>
  <c r="T195" i="5"/>
  <c r="AC195" i="5"/>
  <c r="V331" i="5"/>
  <c r="AD331" i="5"/>
  <c r="AC2407" i="5"/>
  <c r="AC2375" i="5"/>
  <c r="AC2343" i="5"/>
  <c r="AC2311" i="5"/>
  <c r="AC2279" i="5"/>
  <c r="AC2247" i="5"/>
  <c r="AC2215" i="5"/>
  <c r="AC2183" i="5"/>
  <c r="AC647" i="5"/>
  <c r="AC631" i="5"/>
  <c r="AC615" i="5"/>
  <c r="AC599" i="5"/>
  <c r="AC583" i="5"/>
  <c r="AC578" i="5"/>
  <c r="AC519" i="5"/>
  <c r="AC455" i="5"/>
  <c r="T383" i="5"/>
  <c r="AC383" i="5"/>
  <c r="T167" i="5"/>
  <c r="AC167" i="5"/>
  <c r="T159" i="5"/>
  <c r="AC159" i="5"/>
  <c r="AC139" i="5"/>
  <c r="AB834" i="5"/>
  <c r="AD380" i="5"/>
  <c r="V380" i="5"/>
  <c r="V334" i="5"/>
  <c r="AD334" i="5"/>
  <c r="AD241" i="5"/>
  <c r="V241" i="5"/>
  <c r="AC367" i="5"/>
  <c r="AC303" i="5"/>
  <c r="AC283" i="5"/>
  <c r="AC91" i="5"/>
  <c r="AC59" i="5"/>
  <c r="AD858" i="5"/>
  <c r="AD429" i="5"/>
  <c r="V429" i="5"/>
  <c r="AB738" i="5"/>
  <c r="V320" i="5"/>
  <c r="V224" i="5"/>
  <c r="AD224" i="5"/>
  <c r="AD666" i="5"/>
  <c r="AB666" i="5"/>
  <c r="V561" i="5"/>
  <c r="AD561" i="5"/>
  <c r="AD754" i="5"/>
  <c r="V270" i="5"/>
  <c r="AD244" i="5"/>
  <c r="V345" i="5"/>
  <c r="V235" i="5"/>
  <c r="H299" i="5"/>
  <c r="R299" i="5"/>
  <c r="F299" i="5"/>
  <c r="G299" i="5"/>
  <c r="E299" i="5"/>
  <c r="X299" i="5" s="1"/>
  <c r="R295" i="5"/>
  <c r="E295" i="5"/>
  <c r="X295" i="5" s="1"/>
  <c r="G295" i="5"/>
  <c r="I295" i="5"/>
  <c r="F295" i="5"/>
  <c r="I291" i="5"/>
  <c r="H291" i="5"/>
  <c r="G291" i="5"/>
  <c r="F291" i="5"/>
  <c r="E291" i="5"/>
  <c r="X291" i="5" s="1"/>
  <c r="F286" i="5"/>
  <c r="I286" i="5"/>
  <c r="R286" i="5"/>
  <c r="J286" i="5"/>
  <c r="H286" i="5"/>
  <c r="G282" i="5"/>
  <c r="I282" i="5"/>
  <c r="J282" i="5"/>
  <c r="H282" i="5"/>
  <c r="F282" i="5"/>
  <c r="I275" i="5"/>
  <c r="H275" i="5"/>
  <c r="F275" i="5"/>
  <c r="G275" i="5"/>
  <c r="J275" i="5"/>
  <c r="F271" i="5"/>
  <c r="H271" i="5"/>
  <c r="I271" i="5"/>
  <c r="J271" i="5"/>
  <c r="R271" i="5"/>
  <c r="F264" i="5"/>
  <c r="R264" i="5"/>
  <c r="I264" i="5"/>
  <c r="G264" i="5"/>
  <c r="J264" i="5"/>
  <c r="H260" i="5"/>
  <c r="G260" i="5"/>
  <c r="J260" i="5"/>
  <c r="I260" i="5"/>
  <c r="R260" i="5"/>
  <c r="H255" i="5"/>
  <c r="R255" i="5"/>
  <c r="G255" i="5"/>
  <c r="J255" i="5"/>
  <c r="E255" i="5"/>
  <c r="X255" i="5" s="1"/>
  <c r="I251" i="5"/>
  <c r="E251" i="5"/>
  <c r="X251" i="5" s="1"/>
  <c r="H251" i="5"/>
  <c r="F251" i="5"/>
  <c r="R251" i="5"/>
  <c r="I245" i="5"/>
  <c r="G245" i="5"/>
  <c r="H245" i="5"/>
  <c r="E245" i="5"/>
  <c r="X245" i="5" s="1"/>
  <c r="R245" i="5"/>
  <c r="H239" i="5"/>
  <c r="R239" i="5"/>
  <c r="E239" i="5"/>
  <c r="X239" i="5" s="1"/>
  <c r="F239" i="5"/>
  <c r="I239" i="5"/>
  <c r="G239" i="5"/>
  <c r="I234" i="5"/>
  <c r="G234" i="5"/>
  <c r="J234" i="5"/>
  <c r="R234" i="5"/>
  <c r="H234" i="5"/>
  <c r="G230" i="5"/>
  <c r="J230" i="5"/>
  <c r="R230" i="5"/>
  <c r="F230" i="5"/>
  <c r="I230" i="5"/>
  <c r="J225" i="5"/>
  <c r="R225" i="5"/>
  <c r="H225" i="5"/>
  <c r="G225" i="5"/>
  <c r="E225" i="5"/>
  <c r="X225" i="5" s="1"/>
  <c r="J220" i="5"/>
  <c r="G220" i="5"/>
  <c r="E220" i="5"/>
  <c r="X220" i="5" s="1"/>
  <c r="I220" i="5"/>
  <c r="F220" i="5"/>
  <c r="R220" i="5"/>
  <c r="I216" i="5"/>
  <c r="J216" i="5"/>
  <c r="H216" i="5"/>
  <c r="R216" i="5"/>
  <c r="G216" i="5"/>
  <c r="E216" i="5"/>
  <c r="X216" i="5" s="1"/>
  <c r="E211" i="5"/>
  <c r="X211" i="5" s="1"/>
  <c r="J211" i="5"/>
  <c r="F211" i="5"/>
  <c r="H211" i="5"/>
  <c r="R211" i="5"/>
  <c r="H205" i="5"/>
  <c r="F205" i="5"/>
  <c r="J205" i="5"/>
  <c r="R205" i="5"/>
  <c r="I205" i="5"/>
  <c r="E200" i="5"/>
  <c r="X200" i="5" s="1"/>
  <c r="I200" i="5"/>
  <c r="G200" i="5"/>
  <c r="H200" i="5"/>
  <c r="R200" i="5"/>
  <c r="J196" i="5"/>
  <c r="I196" i="5"/>
  <c r="R196" i="5"/>
  <c r="E196" i="5"/>
  <c r="X196" i="5" s="1"/>
  <c r="G196" i="5"/>
  <c r="G190" i="5"/>
  <c r="F190" i="5"/>
  <c r="R190" i="5"/>
  <c r="I190" i="5"/>
  <c r="J190" i="5"/>
  <c r="F185" i="5"/>
  <c r="H185" i="5"/>
  <c r="G185" i="5"/>
  <c r="E185" i="5"/>
  <c r="X185" i="5" s="1"/>
  <c r="I185" i="5"/>
  <c r="G181" i="5"/>
  <c r="I181" i="5"/>
  <c r="F181" i="5"/>
  <c r="R181" i="5"/>
  <c r="J181" i="5"/>
  <c r="G140" i="5"/>
  <c r="E140" i="5"/>
  <c r="X140" i="5" s="1"/>
  <c r="E134" i="5"/>
  <c r="X134" i="5" s="1"/>
  <c r="H134" i="5"/>
  <c r="R129" i="5"/>
  <c r="E129" i="5"/>
  <c r="X129" i="5" s="1"/>
  <c r="E125" i="5"/>
  <c r="X125" i="5" s="1"/>
  <c r="I125" i="5"/>
  <c r="J125" i="5"/>
  <c r="G125" i="5"/>
  <c r="R121" i="5"/>
  <c r="I121" i="5"/>
  <c r="J121" i="5"/>
  <c r="E121" i="5"/>
  <c r="X121" i="5" s="1"/>
  <c r="E116" i="5"/>
  <c r="X116" i="5" s="1"/>
  <c r="G116" i="5"/>
  <c r="F116" i="5"/>
  <c r="H116" i="5"/>
  <c r="R112" i="5"/>
  <c r="I112" i="5"/>
  <c r="F112" i="5"/>
  <c r="E112" i="5"/>
  <c r="X112" i="5" s="1"/>
  <c r="E108" i="5"/>
  <c r="X108" i="5" s="1"/>
  <c r="H108" i="5"/>
  <c r="I108" i="5"/>
  <c r="G108" i="5"/>
  <c r="F104" i="5"/>
  <c r="G104" i="5"/>
  <c r="H104" i="5"/>
  <c r="E104" i="5"/>
  <c r="X104" i="5" s="1"/>
  <c r="E100" i="5"/>
  <c r="X100" i="5" s="1"/>
  <c r="H100" i="5"/>
  <c r="I100" i="5"/>
  <c r="R100" i="5"/>
  <c r="I96" i="5"/>
  <c r="H96" i="5"/>
  <c r="F96" i="5"/>
  <c r="E96" i="5"/>
  <c r="X96" i="5" s="1"/>
  <c r="E90" i="5"/>
  <c r="X90" i="5" s="1"/>
  <c r="J90" i="5"/>
  <c r="H90" i="5"/>
  <c r="R90" i="5"/>
  <c r="I86" i="5"/>
  <c r="R86" i="5"/>
  <c r="H86" i="5"/>
  <c r="E86" i="5"/>
  <c r="X86" i="5" s="1"/>
  <c r="E81" i="5"/>
  <c r="X81" i="5" s="1"/>
  <c r="I81" i="5"/>
  <c r="H81" i="5"/>
  <c r="R81" i="5"/>
  <c r="F71" i="5"/>
  <c r="G71" i="5"/>
  <c r="H71" i="5"/>
  <c r="E71" i="5"/>
  <c r="X71" i="5" s="1"/>
  <c r="J65" i="5"/>
  <c r="I65" i="5"/>
  <c r="F65" i="5"/>
  <c r="R65" i="5"/>
  <c r="G65" i="5"/>
  <c r="E65" i="5"/>
  <c r="X65" i="5" s="1"/>
  <c r="H60" i="5"/>
  <c r="F60" i="5"/>
  <c r="J60" i="5"/>
  <c r="R60" i="5"/>
  <c r="I60" i="5"/>
  <c r="J54" i="5"/>
  <c r="F54" i="5"/>
  <c r="R54" i="5"/>
  <c r="I54" i="5"/>
  <c r="G54" i="5"/>
  <c r="H54" i="5"/>
  <c r="E54" i="5"/>
  <c r="X54" i="5" s="1"/>
  <c r="J48" i="5"/>
  <c r="E48" i="5"/>
  <c r="X48" i="5" s="1"/>
  <c r="G48" i="5"/>
  <c r="R48" i="5"/>
  <c r="F48" i="5"/>
  <c r="H48" i="5"/>
  <c r="T2160" i="5"/>
  <c r="AC2160" i="5"/>
  <c r="T2152" i="5"/>
  <c r="AC2152" i="5"/>
  <c r="T2144" i="5"/>
  <c r="AC2144" i="5"/>
  <c r="T2136" i="5"/>
  <c r="AC2136" i="5"/>
  <c r="T2128" i="5"/>
  <c r="AC2128" i="5"/>
  <c r="T2120" i="5"/>
  <c r="AC2120" i="5"/>
  <c r="T2112" i="5"/>
  <c r="AC2112" i="5"/>
  <c r="T2104" i="5"/>
  <c r="AC2104" i="5"/>
  <c r="T2096" i="5"/>
  <c r="AC2096" i="5"/>
  <c r="T2088" i="5"/>
  <c r="AC2088" i="5"/>
  <c r="T2080" i="5"/>
  <c r="AC2080" i="5"/>
  <c r="T2072" i="5"/>
  <c r="AC2072" i="5"/>
  <c r="T2064" i="5"/>
  <c r="AC2064" i="5"/>
  <c r="T2056" i="5"/>
  <c r="AC2056" i="5"/>
  <c r="T2048" i="5"/>
  <c r="AC2048" i="5"/>
  <c r="T2040" i="5"/>
  <c r="AC2040" i="5"/>
  <c r="T2032" i="5"/>
  <c r="AC2032" i="5"/>
  <c r="T2024" i="5"/>
  <c r="AC2024" i="5"/>
  <c r="T2016" i="5"/>
  <c r="AC2016" i="5"/>
  <c r="T2008" i="5"/>
  <c r="AC2008" i="5"/>
  <c r="T2000" i="5"/>
  <c r="AC2000" i="5"/>
  <c r="T1992" i="5"/>
  <c r="AC1992" i="5"/>
  <c r="T1984" i="5"/>
  <c r="AC1984" i="5"/>
  <c r="T1976" i="5"/>
  <c r="AC1976" i="5"/>
  <c r="T1968" i="5"/>
  <c r="AC1968" i="5"/>
  <c r="T1960" i="5"/>
  <c r="AC1960" i="5"/>
  <c r="T1952" i="5"/>
  <c r="AC1952" i="5"/>
  <c r="T1944" i="5"/>
  <c r="AC1944" i="5"/>
  <c r="T1936" i="5"/>
  <c r="AC1936" i="5"/>
  <c r="T1928" i="5"/>
  <c r="AC1928" i="5"/>
  <c r="T1920" i="5"/>
  <c r="AC1920" i="5"/>
  <c r="T1912" i="5"/>
  <c r="AC1912" i="5"/>
  <c r="T1904" i="5"/>
  <c r="AC1904" i="5"/>
  <c r="T1896" i="5"/>
  <c r="AC1896" i="5"/>
  <c r="T1888" i="5"/>
  <c r="AC1888" i="5"/>
  <c r="T1880" i="5"/>
  <c r="AC1880" i="5"/>
  <c r="T1872" i="5"/>
  <c r="AC1872" i="5"/>
  <c r="T1864" i="5"/>
  <c r="AC1864" i="5"/>
  <c r="T1856" i="5"/>
  <c r="AC1856" i="5"/>
  <c r="T1848" i="5"/>
  <c r="AC1848" i="5"/>
  <c r="T1840" i="5"/>
  <c r="AC1840" i="5"/>
  <c r="T1832" i="5"/>
  <c r="AC1832" i="5"/>
  <c r="T1824" i="5"/>
  <c r="AC1824" i="5"/>
  <c r="T1816" i="5"/>
  <c r="AC1816" i="5"/>
  <c r="T1808" i="5"/>
  <c r="AC1808" i="5"/>
  <c r="T1800" i="5"/>
  <c r="AC1800" i="5"/>
  <c r="T1792" i="5"/>
  <c r="AC1792" i="5"/>
  <c r="T1784" i="5"/>
  <c r="AC1784" i="5"/>
  <c r="T1776" i="5"/>
  <c r="AC1776" i="5"/>
  <c r="T1768" i="5"/>
  <c r="AC1768" i="5"/>
  <c r="T1760" i="5"/>
  <c r="AC1760" i="5"/>
  <c r="T1752" i="5"/>
  <c r="AC1752" i="5"/>
  <c r="AC2496" i="5"/>
  <c r="AC2492" i="5"/>
  <c r="AC2488" i="5"/>
  <c r="AC2484" i="5"/>
  <c r="AC2480" i="5"/>
  <c r="AC2476" i="5"/>
  <c r="AC2472" i="5"/>
  <c r="AC2468" i="5"/>
  <c r="AC2464" i="5"/>
  <c r="AC2460" i="5"/>
  <c r="AC2456" i="5"/>
  <c r="AC2452" i="5"/>
  <c r="AC2448" i="5"/>
  <c r="AC2444" i="5"/>
  <c r="AC2440" i="5"/>
  <c r="AC2436" i="5"/>
  <c r="AC2432" i="5"/>
  <c r="AC2428" i="5"/>
  <c r="AC2424" i="5"/>
  <c r="AC2420" i="5"/>
  <c r="AC2416" i="5"/>
  <c r="AC2412" i="5"/>
  <c r="AC2408" i="5"/>
  <c r="AC2404" i="5"/>
  <c r="AC2400" i="5"/>
  <c r="AC2396" i="5"/>
  <c r="AC2392" i="5"/>
  <c r="AC2388" i="5"/>
  <c r="AC2384" i="5"/>
  <c r="AC2380" i="5"/>
  <c r="AC2376" i="5"/>
  <c r="AC2372" i="5"/>
  <c r="AC2368" i="5"/>
  <c r="AC2364" i="5"/>
  <c r="AC2360" i="5"/>
  <c r="AC2356" i="5"/>
  <c r="AC2352" i="5"/>
  <c r="AC2348" i="5"/>
  <c r="AC2344" i="5"/>
  <c r="AC2340" i="5"/>
  <c r="AC2336" i="5"/>
  <c r="AC2332" i="5"/>
  <c r="AC2328" i="5"/>
  <c r="AC2324" i="5"/>
  <c r="AC2320" i="5"/>
  <c r="AC2316" i="5"/>
  <c r="AC2312" i="5"/>
  <c r="AC2308" i="5"/>
  <c r="AC2304" i="5"/>
  <c r="AC2300" i="5"/>
  <c r="AC2296" i="5"/>
  <c r="AC2292" i="5"/>
  <c r="AC2288" i="5"/>
  <c r="AC2284" i="5"/>
  <c r="AC2280" i="5"/>
  <c r="AC2276" i="5"/>
  <c r="AC2272" i="5"/>
  <c r="AC2268" i="5"/>
  <c r="AC2264" i="5"/>
  <c r="AC2260" i="5"/>
  <c r="AC2256" i="5"/>
  <c r="AC2252" i="5"/>
  <c r="AC2248" i="5"/>
  <c r="AC2244" i="5"/>
  <c r="AC2240" i="5"/>
  <c r="AC2236" i="5"/>
  <c r="AC2232" i="5"/>
  <c r="AC2228" i="5"/>
  <c r="AC2224" i="5"/>
  <c r="AC2220" i="5"/>
  <c r="AC2216" i="5"/>
  <c r="AC2212" i="5"/>
  <c r="AC2208" i="5"/>
  <c r="AC2204" i="5"/>
  <c r="AC2200" i="5"/>
  <c r="AC2196" i="5"/>
  <c r="AC2192" i="5"/>
  <c r="AC2188" i="5"/>
  <c r="AC2184" i="5"/>
  <c r="AC2180" i="5"/>
  <c r="AC2176" i="5"/>
  <c r="AC2172" i="5"/>
  <c r="AC2168" i="5"/>
  <c r="AC2164" i="5"/>
  <c r="T2159" i="5"/>
  <c r="AC2159" i="5"/>
  <c r="T2151" i="5"/>
  <c r="AC2151" i="5"/>
  <c r="T2143" i="5"/>
  <c r="AC2143" i="5"/>
  <c r="T2135" i="5"/>
  <c r="AC2135" i="5"/>
  <c r="T2127" i="5"/>
  <c r="AC2127" i="5"/>
  <c r="T2119" i="5"/>
  <c r="AC2119" i="5"/>
  <c r="T2111" i="5"/>
  <c r="AC2111" i="5"/>
  <c r="T2103" i="5"/>
  <c r="AC2103" i="5"/>
  <c r="T2095" i="5"/>
  <c r="AC2095" i="5"/>
  <c r="T2087" i="5"/>
  <c r="AC2087" i="5"/>
  <c r="T2079" i="5"/>
  <c r="AC2079" i="5"/>
  <c r="T2071" i="5"/>
  <c r="AC2071" i="5"/>
  <c r="T2063" i="5"/>
  <c r="AC2063" i="5"/>
  <c r="T2055" i="5"/>
  <c r="AC2055" i="5"/>
  <c r="T2047" i="5"/>
  <c r="AC2047" i="5"/>
  <c r="T2039" i="5"/>
  <c r="AC2039" i="5"/>
  <c r="T2031" i="5"/>
  <c r="AC2031" i="5"/>
  <c r="T2023" i="5"/>
  <c r="AC2023" i="5"/>
  <c r="T2015" i="5"/>
  <c r="AC2015" i="5"/>
  <c r="T2007" i="5"/>
  <c r="AC2007" i="5"/>
  <c r="T1999" i="5"/>
  <c r="AC1999" i="5"/>
  <c r="T1991" i="5"/>
  <c r="AC1991" i="5"/>
  <c r="T1983" i="5"/>
  <c r="AC1983" i="5"/>
  <c r="T1975" i="5"/>
  <c r="AC1975" i="5"/>
  <c r="T1967" i="5"/>
  <c r="AC1967" i="5"/>
  <c r="T1959" i="5"/>
  <c r="AC1959" i="5"/>
  <c r="T1951" i="5"/>
  <c r="AC1951" i="5"/>
  <c r="T1943" i="5"/>
  <c r="AC1943" i="5"/>
  <c r="T1935" i="5"/>
  <c r="AC1935" i="5"/>
  <c r="T1927" i="5"/>
  <c r="AC1927" i="5"/>
  <c r="T1919" i="5"/>
  <c r="AC1919" i="5"/>
  <c r="T1911" i="5"/>
  <c r="AC1911" i="5"/>
  <c r="T1903" i="5"/>
  <c r="AC1903" i="5"/>
  <c r="T1895" i="5"/>
  <c r="AC1895" i="5"/>
  <c r="T1887" i="5"/>
  <c r="AC1887" i="5"/>
  <c r="T1879" i="5"/>
  <c r="AC1879" i="5"/>
  <c r="T1871" i="5"/>
  <c r="AC1871" i="5"/>
  <c r="T1863" i="5"/>
  <c r="AC1863" i="5"/>
  <c r="T1855" i="5"/>
  <c r="AC1855" i="5"/>
  <c r="T1847" i="5"/>
  <c r="AC1847" i="5"/>
  <c r="T1839" i="5"/>
  <c r="AC1839" i="5"/>
  <c r="T1831" i="5"/>
  <c r="AC1831" i="5"/>
  <c r="T1823" i="5"/>
  <c r="AC1823" i="5"/>
  <c r="T1815" i="5"/>
  <c r="AC1815" i="5"/>
  <c r="T1807" i="5"/>
  <c r="AC1807" i="5"/>
  <c r="T1799" i="5"/>
  <c r="AC1799" i="5"/>
  <c r="T2158" i="5"/>
  <c r="AC2158" i="5"/>
  <c r="T2150" i="5"/>
  <c r="AC2150" i="5"/>
  <c r="T2142" i="5"/>
  <c r="AC2142" i="5"/>
  <c r="T2134" i="5"/>
  <c r="AC2134" i="5"/>
  <c r="T2126" i="5"/>
  <c r="AC2126" i="5"/>
  <c r="T2118" i="5"/>
  <c r="AC2118" i="5"/>
  <c r="T2110" i="5"/>
  <c r="AC2110" i="5"/>
  <c r="T2102" i="5"/>
  <c r="AC2102" i="5"/>
  <c r="T2094" i="5"/>
  <c r="AC2094" i="5"/>
  <c r="T2086" i="5"/>
  <c r="AC2086" i="5"/>
  <c r="T2078" i="5"/>
  <c r="AC2078" i="5"/>
  <c r="T2070" i="5"/>
  <c r="AC2070" i="5"/>
  <c r="T2062" i="5"/>
  <c r="AC2062" i="5"/>
  <c r="T2054" i="5"/>
  <c r="AC2054" i="5"/>
  <c r="T2046" i="5"/>
  <c r="AC2046" i="5"/>
  <c r="T2038" i="5"/>
  <c r="AC2038" i="5"/>
  <c r="T2030" i="5"/>
  <c r="AC2030" i="5"/>
  <c r="T2022" i="5"/>
  <c r="AC2022" i="5"/>
  <c r="T2014" i="5"/>
  <c r="AC2014" i="5"/>
  <c r="T2006" i="5"/>
  <c r="AC2006" i="5"/>
  <c r="T1998" i="5"/>
  <c r="AC1998" i="5"/>
  <c r="T1990" i="5"/>
  <c r="AC1990" i="5"/>
  <c r="T1982" i="5"/>
  <c r="AC1982" i="5"/>
  <c r="T1974" i="5"/>
  <c r="AC1974" i="5"/>
  <c r="T1966" i="5"/>
  <c r="AC1966" i="5"/>
  <c r="T1958" i="5"/>
  <c r="AC1958" i="5"/>
  <c r="T1950" i="5"/>
  <c r="AC1950" i="5"/>
  <c r="T1942" i="5"/>
  <c r="AC1942" i="5"/>
  <c r="T1934" i="5"/>
  <c r="AC1934" i="5"/>
  <c r="T1926" i="5"/>
  <c r="AC1926" i="5"/>
  <c r="T1918" i="5"/>
  <c r="AC1918" i="5"/>
  <c r="T1910" i="5"/>
  <c r="AC1910" i="5"/>
  <c r="T1902" i="5"/>
  <c r="AC1902" i="5"/>
  <c r="T1894" i="5"/>
  <c r="AC1894" i="5"/>
  <c r="T1886" i="5"/>
  <c r="AC1886" i="5"/>
  <c r="T1878" i="5"/>
  <c r="AC1878" i="5"/>
  <c r="T1870" i="5"/>
  <c r="AC1870" i="5"/>
  <c r="T1862" i="5"/>
  <c r="AC1862" i="5"/>
  <c r="T1854" i="5"/>
  <c r="AC1854" i="5"/>
  <c r="T1846" i="5"/>
  <c r="AC1846" i="5"/>
  <c r="T1838" i="5"/>
  <c r="AC1838" i="5"/>
  <c r="T1830" i="5"/>
  <c r="AC1830" i="5"/>
  <c r="T1822" i="5"/>
  <c r="AC1822" i="5"/>
  <c r="T1814" i="5"/>
  <c r="AC1814" i="5"/>
  <c r="T1806" i="5"/>
  <c r="AC1806" i="5"/>
  <c r="T1798" i="5"/>
  <c r="AC1798" i="5"/>
  <c r="T1790" i="5"/>
  <c r="AC1790" i="5"/>
  <c r="T1782" i="5"/>
  <c r="AC1782" i="5"/>
  <c r="T1774" i="5"/>
  <c r="AC1774" i="5"/>
  <c r="T1766" i="5"/>
  <c r="AC1766" i="5"/>
  <c r="T1758" i="5"/>
  <c r="AC1758" i="5"/>
  <c r="T1750" i="5"/>
  <c r="AC1750" i="5"/>
  <c r="AC2495" i="5"/>
  <c r="AC2491" i="5"/>
  <c r="AC2487" i="5"/>
  <c r="AC2483" i="5"/>
  <c r="AC2479" i="5"/>
  <c r="AC2475" i="5"/>
  <c r="AC2471" i="5"/>
  <c r="AC2467" i="5"/>
  <c r="AC2463" i="5"/>
  <c r="AC2459" i="5"/>
  <c r="AC2455" i="5"/>
  <c r="AC2451" i="5"/>
  <c r="AC2447" i="5"/>
  <c r="AC2443" i="5"/>
  <c r="AC2439" i="5"/>
  <c r="AC2435" i="5"/>
  <c r="AC2431" i="5"/>
  <c r="AC2427" i="5"/>
  <c r="AC2423" i="5"/>
  <c r="AC2419" i="5"/>
  <c r="AC2415" i="5"/>
  <c r="T2157" i="5"/>
  <c r="AC2157" i="5"/>
  <c r="T2149" i="5"/>
  <c r="AC2149" i="5"/>
  <c r="T2141" i="5"/>
  <c r="AC2141" i="5"/>
  <c r="T2133" i="5"/>
  <c r="AC2133" i="5"/>
  <c r="T2125" i="5"/>
  <c r="AC2125" i="5"/>
  <c r="T2117" i="5"/>
  <c r="AC2117" i="5"/>
  <c r="T2109" i="5"/>
  <c r="AC2109" i="5"/>
  <c r="T2101" i="5"/>
  <c r="AC2101" i="5"/>
  <c r="T2093" i="5"/>
  <c r="AC2093" i="5"/>
  <c r="T2085" i="5"/>
  <c r="AC2085" i="5"/>
  <c r="T2077" i="5"/>
  <c r="AC2077" i="5"/>
  <c r="T2069" i="5"/>
  <c r="AC2069" i="5"/>
  <c r="T2061" i="5"/>
  <c r="AC2061" i="5"/>
  <c r="T2053" i="5"/>
  <c r="AC2053" i="5"/>
  <c r="T2045" i="5"/>
  <c r="AC2045" i="5"/>
  <c r="T2037" i="5"/>
  <c r="AC2037" i="5"/>
  <c r="T2029" i="5"/>
  <c r="AC2029" i="5"/>
  <c r="T2021" i="5"/>
  <c r="AC2021" i="5"/>
  <c r="T2013" i="5"/>
  <c r="AC2013" i="5"/>
  <c r="T2005" i="5"/>
  <c r="AC2005" i="5"/>
  <c r="T1997" i="5"/>
  <c r="AC1997" i="5"/>
  <c r="T1989" i="5"/>
  <c r="AC1989" i="5"/>
  <c r="T1981" i="5"/>
  <c r="AC1981" i="5"/>
  <c r="T1973" i="5"/>
  <c r="AC1973" i="5"/>
  <c r="T1965" i="5"/>
  <c r="AC1965" i="5"/>
  <c r="T1957" i="5"/>
  <c r="AC1957" i="5"/>
  <c r="T1949" i="5"/>
  <c r="AC1949" i="5"/>
  <c r="T1941" i="5"/>
  <c r="AC1941" i="5"/>
  <c r="T1933" i="5"/>
  <c r="AC1933" i="5"/>
  <c r="T1925" i="5"/>
  <c r="AC1925" i="5"/>
  <c r="T1917" i="5"/>
  <c r="AC1917" i="5"/>
  <c r="T1909" i="5"/>
  <c r="AC1909" i="5"/>
  <c r="T1901" i="5"/>
  <c r="AC1901" i="5"/>
  <c r="T1893" i="5"/>
  <c r="AC1893" i="5"/>
  <c r="T1885" i="5"/>
  <c r="AC1885" i="5"/>
  <c r="T1877" i="5"/>
  <c r="AC1877" i="5"/>
  <c r="T1869" i="5"/>
  <c r="AC1869" i="5"/>
  <c r="T1861" i="5"/>
  <c r="AC1861" i="5"/>
  <c r="T1853" i="5"/>
  <c r="AC1853" i="5"/>
  <c r="T1845" i="5"/>
  <c r="AC1845" i="5"/>
  <c r="T1837" i="5"/>
  <c r="AC1837" i="5"/>
  <c r="T1829" i="5"/>
  <c r="AC1829" i="5"/>
  <c r="T1821" i="5"/>
  <c r="AC1821" i="5"/>
  <c r="T1813" i="5"/>
  <c r="AC1813" i="5"/>
  <c r="T1805" i="5"/>
  <c r="AC1805" i="5"/>
  <c r="T1797" i="5"/>
  <c r="AC1797" i="5"/>
  <c r="T1789" i="5"/>
  <c r="AC1789" i="5"/>
  <c r="T1781" i="5"/>
  <c r="AC1781" i="5"/>
  <c r="T1773" i="5"/>
  <c r="AC1773" i="5"/>
  <c r="T1765" i="5"/>
  <c r="AC1765" i="5"/>
  <c r="T1757" i="5"/>
  <c r="AC1757" i="5"/>
  <c r="T1749" i="5"/>
  <c r="AC1749" i="5"/>
  <c r="T1741" i="5"/>
  <c r="AC1741" i="5"/>
  <c r="T1733" i="5"/>
  <c r="AC1733" i="5"/>
  <c r="T1725" i="5"/>
  <c r="AC1725" i="5"/>
  <c r="T1717" i="5"/>
  <c r="AC1717" i="5"/>
  <c r="T1709" i="5"/>
  <c r="AC1709" i="5"/>
  <c r="T1701" i="5"/>
  <c r="AC1701" i="5"/>
  <c r="T1693" i="5"/>
  <c r="AC1693" i="5"/>
  <c r="T1685" i="5"/>
  <c r="AC1685" i="5"/>
  <c r="T2156" i="5"/>
  <c r="AC2156" i="5"/>
  <c r="T2148" i="5"/>
  <c r="AC2148" i="5"/>
  <c r="T2140" i="5"/>
  <c r="AC2140" i="5"/>
  <c r="T2132" i="5"/>
  <c r="AC2132" i="5"/>
  <c r="T2124" i="5"/>
  <c r="AC2124" i="5"/>
  <c r="T2116" i="5"/>
  <c r="AC2116" i="5"/>
  <c r="T2108" i="5"/>
  <c r="AC2108" i="5"/>
  <c r="T2100" i="5"/>
  <c r="AC2100" i="5"/>
  <c r="T2092" i="5"/>
  <c r="AC2092" i="5"/>
  <c r="T2084" i="5"/>
  <c r="AC2084" i="5"/>
  <c r="T2076" i="5"/>
  <c r="AC2076" i="5"/>
  <c r="T2068" i="5"/>
  <c r="AC2068" i="5"/>
  <c r="T2060" i="5"/>
  <c r="AC2060" i="5"/>
  <c r="T2052" i="5"/>
  <c r="AC2052" i="5"/>
  <c r="T2044" i="5"/>
  <c r="AC2044" i="5"/>
  <c r="T2036" i="5"/>
  <c r="AC2036" i="5"/>
  <c r="T2028" i="5"/>
  <c r="AC2028" i="5"/>
  <c r="T2020" i="5"/>
  <c r="AC2020" i="5"/>
  <c r="T2012" i="5"/>
  <c r="AC2012" i="5"/>
  <c r="T2004" i="5"/>
  <c r="AC2004" i="5"/>
  <c r="T1996" i="5"/>
  <c r="AC1996" i="5"/>
  <c r="T1988" i="5"/>
  <c r="AC1988" i="5"/>
  <c r="T1980" i="5"/>
  <c r="AC1980" i="5"/>
  <c r="T1972" i="5"/>
  <c r="AC1972" i="5"/>
  <c r="T1964" i="5"/>
  <c r="AC1964" i="5"/>
  <c r="T1956" i="5"/>
  <c r="AC1956" i="5"/>
  <c r="T1948" i="5"/>
  <c r="AC1948" i="5"/>
  <c r="T1940" i="5"/>
  <c r="AC1940" i="5"/>
  <c r="T1932" i="5"/>
  <c r="AC1932" i="5"/>
  <c r="T1924" i="5"/>
  <c r="AC1924" i="5"/>
  <c r="T1916" i="5"/>
  <c r="AC1916" i="5"/>
  <c r="T1908" i="5"/>
  <c r="AC1908" i="5"/>
  <c r="T1900" i="5"/>
  <c r="AC1900" i="5"/>
  <c r="T1892" i="5"/>
  <c r="AC1892" i="5"/>
  <c r="T1884" i="5"/>
  <c r="AC1884" i="5"/>
  <c r="T1876" i="5"/>
  <c r="AC1876" i="5"/>
  <c r="T1868" i="5"/>
  <c r="AC1868" i="5"/>
  <c r="T1860" i="5"/>
  <c r="AC1860" i="5"/>
  <c r="T1852" i="5"/>
  <c r="AC1852" i="5"/>
  <c r="T1844" i="5"/>
  <c r="AC1844" i="5"/>
  <c r="T1836" i="5"/>
  <c r="AC1836" i="5"/>
  <c r="T1828" i="5"/>
  <c r="AC1828" i="5"/>
  <c r="T1820" i="5"/>
  <c r="AC1820" i="5"/>
  <c r="T1812" i="5"/>
  <c r="AC1812" i="5"/>
  <c r="T1804" i="5"/>
  <c r="AC1804" i="5"/>
  <c r="T1796" i="5"/>
  <c r="AC1796" i="5"/>
  <c r="T1788" i="5"/>
  <c r="AC1788" i="5"/>
  <c r="T1780" i="5"/>
  <c r="AC1780" i="5"/>
  <c r="T1772" i="5"/>
  <c r="AC1772" i="5"/>
  <c r="T1764" i="5"/>
  <c r="AC1764" i="5"/>
  <c r="T1756" i="5"/>
  <c r="AC1756" i="5"/>
  <c r="T1748" i="5"/>
  <c r="AC1748" i="5"/>
  <c r="AC2494" i="5"/>
  <c r="AC2490" i="5"/>
  <c r="AC2486" i="5"/>
  <c r="AC2482" i="5"/>
  <c r="AC2478" i="5"/>
  <c r="AC2474" i="5"/>
  <c r="AC2470" i="5"/>
  <c r="AC2466" i="5"/>
  <c r="AC2462" i="5"/>
  <c r="AC2458" i="5"/>
  <c r="AC2454" i="5"/>
  <c r="AC2450" i="5"/>
  <c r="AC2446" i="5"/>
  <c r="AC2442" i="5"/>
  <c r="AC2438" i="5"/>
  <c r="AC2434" i="5"/>
  <c r="AC2430" i="5"/>
  <c r="AC2426" i="5"/>
  <c r="AC2422" i="5"/>
  <c r="AC2418" i="5"/>
  <c r="AC2414" i="5"/>
  <c r="AC2410" i="5"/>
  <c r="AC2406" i="5"/>
  <c r="AC2402" i="5"/>
  <c r="AC2398" i="5"/>
  <c r="AC2394" i="5"/>
  <c r="AC2390" i="5"/>
  <c r="AC2386" i="5"/>
  <c r="AC2382" i="5"/>
  <c r="AC2378" i="5"/>
  <c r="AC2374" i="5"/>
  <c r="AC2370" i="5"/>
  <c r="AC2366" i="5"/>
  <c r="AC2362" i="5"/>
  <c r="AC2358" i="5"/>
  <c r="AC2354" i="5"/>
  <c r="AC2350" i="5"/>
  <c r="AC2346" i="5"/>
  <c r="AC2342" i="5"/>
  <c r="AC2338" i="5"/>
  <c r="AC2334" i="5"/>
  <c r="AC2330" i="5"/>
  <c r="AC2326" i="5"/>
  <c r="AC2322" i="5"/>
  <c r="AC2318" i="5"/>
  <c r="AC2314" i="5"/>
  <c r="AC2310" i="5"/>
  <c r="AC2306" i="5"/>
  <c r="AC2302" i="5"/>
  <c r="AC2298" i="5"/>
  <c r="AC2294" i="5"/>
  <c r="AC2290" i="5"/>
  <c r="AC2286" i="5"/>
  <c r="AC2282" i="5"/>
  <c r="AC2278" i="5"/>
  <c r="AC2274" i="5"/>
  <c r="AC2270" i="5"/>
  <c r="AC2266" i="5"/>
  <c r="AC2262" i="5"/>
  <c r="AC2258" i="5"/>
  <c r="AC2254" i="5"/>
  <c r="AC2250" i="5"/>
  <c r="AC2246" i="5"/>
  <c r="AC2242" i="5"/>
  <c r="AC2238" i="5"/>
  <c r="AC2234" i="5"/>
  <c r="AC2230" i="5"/>
  <c r="AC2226" i="5"/>
  <c r="AC2222" i="5"/>
  <c r="AC2218" i="5"/>
  <c r="AC2214" i="5"/>
  <c r="AC2210" i="5"/>
  <c r="AC2206" i="5"/>
  <c r="AC2202" i="5"/>
  <c r="AC2198" i="5"/>
  <c r="AC2194" i="5"/>
  <c r="AC2190" i="5"/>
  <c r="AC2186" i="5"/>
  <c r="AC2182" i="5"/>
  <c r="AC2178" i="5"/>
  <c r="AC2174" i="5"/>
  <c r="AC2170" i="5"/>
  <c r="AC2166" i="5"/>
  <c r="AC2162" i="5"/>
  <c r="T2155" i="5"/>
  <c r="AC2155" i="5"/>
  <c r="T2147" i="5"/>
  <c r="AC2147" i="5"/>
  <c r="T2139" i="5"/>
  <c r="AC2139" i="5"/>
  <c r="T2131" i="5"/>
  <c r="AC2131" i="5"/>
  <c r="T2123" i="5"/>
  <c r="AC2123" i="5"/>
  <c r="T2115" i="5"/>
  <c r="AC2115" i="5"/>
  <c r="T2107" i="5"/>
  <c r="AC2107" i="5"/>
  <c r="T2099" i="5"/>
  <c r="AC2099" i="5"/>
  <c r="T2091" i="5"/>
  <c r="AC2091" i="5"/>
  <c r="T2083" i="5"/>
  <c r="AC2083" i="5"/>
  <c r="T2075" i="5"/>
  <c r="AC2075" i="5"/>
  <c r="T2067" i="5"/>
  <c r="AC2067" i="5"/>
  <c r="T2059" i="5"/>
  <c r="AC2059" i="5"/>
  <c r="T2051" i="5"/>
  <c r="AC2051" i="5"/>
  <c r="T2043" i="5"/>
  <c r="AC2043" i="5"/>
  <c r="T2035" i="5"/>
  <c r="AC2035" i="5"/>
  <c r="T2027" i="5"/>
  <c r="AC2027" i="5"/>
  <c r="T2019" i="5"/>
  <c r="AC2019" i="5"/>
  <c r="T2011" i="5"/>
  <c r="AC2011" i="5"/>
  <c r="T2003" i="5"/>
  <c r="AC2003" i="5"/>
  <c r="T1995" i="5"/>
  <c r="AC1995" i="5"/>
  <c r="T1987" i="5"/>
  <c r="AC1987" i="5"/>
  <c r="T1979" i="5"/>
  <c r="AC1979" i="5"/>
  <c r="T1971" i="5"/>
  <c r="AC1971" i="5"/>
  <c r="T1963" i="5"/>
  <c r="AC1963" i="5"/>
  <c r="T1955" i="5"/>
  <c r="AC1955" i="5"/>
  <c r="T1947" i="5"/>
  <c r="AC1947" i="5"/>
  <c r="T1939" i="5"/>
  <c r="AC1939" i="5"/>
  <c r="T1931" i="5"/>
  <c r="AC1931" i="5"/>
  <c r="T1923" i="5"/>
  <c r="AC1923" i="5"/>
  <c r="T1915" i="5"/>
  <c r="AC1915" i="5"/>
  <c r="T1907" i="5"/>
  <c r="AC1907" i="5"/>
  <c r="T1899" i="5"/>
  <c r="AC1899" i="5"/>
  <c r="T1891" i="5"/>
  <c r="AC1891" i="5"/>
  <c r="T1883" i="5"/>
  <c r="AC1883" i="5"/>
  <c r="T1875" i="5"/>
  <c r="AC1875" i="5"/>
  <c r="T1867" i="5"/>
  <c r="AC1867" i="5"/>
  <c r="T1859" i="5"/>
  <c r="AC1859" i="5"/>
  <c r="T1851" i="5"/>
  <c r="AC1851" i="5"/>
  <c r="T1843" i="5"/>
  <c r="AC1843" i="5"/>
  <c r="T1835" i="5"/>
  <c r="AC1835" i="5"/>
  <c r="T1827" i="5"/>
  <c r="AC1827" i="5"/>
  <c r="T1819" i="5"/>
  <c r="AC1819" i="5"/>
  <c r="T1811" i="5"/>
  <c r="AC1811" i="5"/>
  <c r="T1803" i="5"/>
  <c r="AC1803" i="5"/>
  <c r="T1795" i="5"/>
  <c r="AC1795" i="5"/>
  <c r="T2154" i="5"/>
  <c r="AC2154" i="5"/>
  <c r="T2146" i="5"/>
  <c r="AC2146" i="5"/>
  <c r="T2138" i="5"/>
  <c r="AC2138" i="5"/>
  <c r="T2130" i="5"/>
  <c r="AC2130" i="5"/>
  <c r="T2122" i="5"/>
  <c r="AC2122" i="5"/>
  <c r="T2114" i="5"/>
  <c r="AC2114" i="5"/>
  <c r="T2106" i="5"/>
  <c r="AC2106" i="5"/>
  <c r="T2098" i="5"/>
  <c r="AC2098" i="5"/>
  <c r="T2090" i="5"/>
  <c r="AC2090" i="5"/>
  <c r="T2082" i="5"/>
  <c r="AC2082" i="5"/>
  <c r="T2074" i="5"/>
  <c r="AC2074" i="5"/>
  <c r="T2066" i="5"/>
  <c r="AC2066" i="5"/>
  <c r="T2058" i="5"/>
  <c r="AC2058" i="5"/>
  <c r="T2050" i="5"/>
  <c r="AC2050" i="5"/>
  <c r="T2042" i="5"/>
  <c r="AC2042" i="5"/>
  <c r="T2034" i="5"/>
  <c r="AC2034" i="5"/>
  <c r="T2026" i="5"/>
  <c r="AC2026" i="5"/>
  <c r="T2018" i="5"/>
  <c r="AC2018" i="5"/>
  <c r="T2010" i="5"/>
  <c r="AC2010" i="5"/>
  <c r="T2002" i="5"/>
  <c r="AC2002" i="5"/>
  <c r="T1994" i="5"/>
  <c r="AC1994" i="5"/>
  <c r="T1986" i="5"/>
  <c r="AC1986" i="5"/>
  <c r="T1978" i="5"/>
  <c r="AC1978" i="5"/>
  <c r="T1970" i="5"/>
  <c r="AC1970" i="5"/>
  <c r="T1962" i="5"/>
  <c r="AC1962" i="5"/>
  <c r="T1954" i="5"/>
  <c r="AC1954" i="5"/>
  <c r="T1946" i="5"/>
  <c r="AC1946" i="5"/>
  <c r="T1938" i="5"/>
  <c r="AC1938" i="5"/>
  <c r="T1930" i="5"/>
  <c r="AC1930" i="5"/>
  <c r="T1922" i="5"/>
  <c r="AC1922" i="5"/>
  <c r="T1914" i="5"/>
  <c r="AC1914" i="5"/>
  <c r="T1906" i="5"/>
  <c r="AC1906" i="5"/>
  <c r="T1898" i="5"/>
  <c r="AC1898" i="5"/>
  <c r="T1890" i="5"/>
  <c r="AC1890" i="5"/>
  <c r="T1882" i="5"/>
  <c r="AC1882" i="5"/>
  <c r="T1874" i="5"/>
  <c r="AC1874" i="5"/>
  <c r="T1866" i="5"/>
  <c r="AC1866" i="5"/>
  <c r="T1858" i="5"/>
  <c r="AC1858" i="5"/>
  <c r="T1850" i="5"/>
  <c r="AC1850" i="5"/>
  <c r="T1842" i="5"/>
  <c r="AC1842" i="5"/>
  <c r="T1834" i="5"/>
  <c r="AC1834" i="5"/>
  <c r="T1826" i="5"/>
  <c r="AC1826" i="5"/>
  <c r="T1818" i="5"/>
  <c r="AC1818" i="5"/>
  <c r="T1810" i="5"/>
  <c r="AC1810" i="5"/>
  <c r="T1802" i="5"/>
  <c r="AC1802" i="5"/>
  <c r="T1794" i="5"/>
  <c r="AC1794" i="5"/>
  <c r="T1786" i="5"/>
  <c r="AC1786" i="5"/>
  <c r="T1778" i="5"/>
  <c r="AC1778" i="5"/>
  <c r="T1770" i="5"/>
  <c r="AC1770" i="5"/>
  <c r="T1762" i="5"/>
  <c r="AC1762" i="5"/>
  <c r="T1754" i="5"/>
  <c r="AC1754" i="5"/>
  <c r="T1746" i="5"/>
  <c r="AC1746" i="5"/>
  <c r="AC2497" i="5"/>
  <c r="AC2493" i="5"/>
  <c r="AC2489" i="5"/>
  <c r="AC2485" i="5"/>
  <c r="AC2481" i="5"/>
  <c r="AC2477" i="5"/>
  <c r="AC2473" i="5"/>
  <c r="AC2469" i="5"/>
  <c r="AC2465" i="5"/>
  <c r="AC2461" i="5"/>
  <c r="AC2457" i="5"/>
  <c r="AC2453" i="5"/>
  <c r="AC2449" i="5"/>
  <c r="AC2445" i="5"/>
  <c r="AC2441" i="5"/>
  <c r="AC2437" i="5"/>
  <c r="AC2433" i="5"/>
  <c r="AC2429" i="5"/>
  <c r="AC2425" i="5"/>
  <c r="AC2421" i="5"/>
  <c r="AC2417" i="5"/>
  <c r="AC2413" i="5"/>
  <c r="AC2409" i="5"/>
  <c r="AC2405" i="5"/>
  <c r="AC2401" i="5"/>
  <c r="AC2397" i="5"/>
  <c r="AC2393" i="5"/>
  <c r="AC2389" i="5"/>
  <c r="AC2385" i="5"/>
  <c r="AC2381" i="5"/>
  <c r="AC2377" i="5"/>
  <c r="AC2373" i="5"/>
  <c r="AC2369" i="5"/>
  <c r="AC2365" i="5"/>
  <c r="AC2361" i="5"/>
  <c r="AC2357" i="5"/>
  <c r="AC2353" i="5"/>
  <c r="AC2349" i="5"/>
  <c r="AC2345" i="5"/>
  <c r="AC2341" i="5"/>
  <c r="AC2337" i="5"/>
  <c r="AC2333" i="5"/>
  <c r="AC2329" i="5"/>
  <c r="AC2325" i="5"/>
  <c r="AC2321" i="5"/>
  <c r="AC2317" i="5"/>
  <c r="AC2313" i="5"/>
  <c r="AC2309" i="5"/>
  <c r="AC2305" i="5"/>
  <c r="AC2301" i="5"/>
  <c r="AC2297" i="5"/>
  <c r="AC2293" i="5"/>
  <c r="AC2289" i="5"/>
  <c r="AC2285" i="5"/>
  <c r="AC2281" i="5"/>
  <c r="AC2277" i="5"/>
  <c r="AC2273" i="5"/>
  <c r="AC2269" i="5"/>
  <c r="AC2265" i="5"/>
  <c r="AC2261" i="5"/>
  <c r="AC2257" i="5"/>
  <c r="AC2253" i="5"/>
  <c r="AC2249" i="5"/>
  <c r="AC2245" i="5"/>
  <c r="AC2241" i="5"/>
  <c r="AC2237" i="5"/>
  <c r="AC2233" i="5"/>
  <c r="AC2229" i="5"/>
  <c r="AC2225" i="5"/>
  <c r="AC2221" i="5"/>
  <c r="AC2217" i="5"/>
  <c r="AC2213" i="5"/>
  <c r="AC2209" i="5"/>
  <c r="AC2205" i="5"/>
  <c r="AC2201" i="5"/>
  <c r="AC2197" i="5"/>
  <c r="AC2193" i="5"/>
  <c r="AC2189" i="5"/>
  <c r="AC2185" i="5"/>
  <c r="AC2181" i="5"/>
  <c r="AC2177" i="5"/>
  <c r="AC2173" i="5"/>
  <c r="AC2169" i="5"/>
  <c r="AC2165" i="5"/>
  <c r="T2161" i="5"/>
  <c r="AC2161" i="5"/>
  <c r="T2153" i="5"/>
  <c r="AC2153" i="5"/>
  <c r="T2145" i="5"/>
  <c r="AC2145" i="5"/>
  <c r="T2137" i="5"/>
  <c r="AC2137" i="5"/>
  <c r="T2129" i="5"/>
  <c r="AC2129" i="5"/>
  <c r="T2121" i="5"/>
  <c r="AC2121" i="5"/>
  <c r="T2113" i="5"/>
  <c r="AC2113" i="5"/>
  <c r="T2105" i="5"/>
  <c r="AC2105" i="5"/>
  <c r="T2097" i="5"/>
  <c r="AC2097" i="5"/>
  <c r="T2089" i="5"/>
  <c r="AC2089" i="5"/>
  <c r="T2081" i="5"/>
  <c r="AC2081" i="5"/>
  <c r="T2073" i="5"/>
  <c r="AC2073" i="5"/>
  <c r="T2065" i="5"/>
  <c r="AC2065" i="5"/>
  <c r="T2057" i="5"/>
  <c r="AC2057" i="5"/>
  <c r="T2049" i="5"/>
  <c r="AC2049" i="5"/>
  <c r="T2041" i="5"/>
  <c r="AC2041" i="5"/>
  <c r="T2033" i="5"/>
  <c r="AC2033" i="5"/>
  <c r="T2025" i="5"/>
  <c r="AC2025" i="5"/>
  <c r="T2017" i="5"/>
  <c r="AC2017" i="5"/>
  <c r="T2009" i="5"/>
  <c r="AC2009" i="5"/>
  <c r="T2001" i="5"/>
  <c r="AC2001" i="5"/>
  <c r="T1993" i="5"/>
  <c r="AC1993" i="5"/>
  <c r="T1985" i="5"/>
  <c r="AC1985" i="5"/>
  <c r="T1977" i="5"/>
  <c r="AC1977" i="5"/>
  <c r="T1969" i="5"/>
  <c r="AC1969" i="5"/>
  <c r="T1961" i="5"/>
  <c r="AC1961" i="5"/>
  <c r="T1953" i="5"/>
  <c r="AC1953" i="5"/>
  <c r="T1945" i="5"/>
  <c r="AC1945" i="5"/>
  <c r="T1937" i="5"/>
  <c r="AC1937" i="5"/>
  <c r="T1929" i="5"/>
  <c r="AC1929" i="5"/>
  <c r="T1921" i="5"/>
  <c r="AC1921" i="5"/>
  <c r="T1913" i="5"/>
  <c r="AC1913" i="5"/>
  <c r="T1905" i="5"/>
  <c r="AC1905" i="5"/>
  <c r="T1897" i="5"/>
  <c r="AC1897" i="5"/>
  <c r="T1889" i="5"/>
  <c r="AC1889" i="5"/>
  <c r="T1881" i="5"/>
  <c r="AC1881" i="5"/>
  <c r="T1873" i="5"/>
  <c r="AC1873" i="5"/>
  <c r="T1865" i="5"/>
  <c r="AC1865" i="5"/>
  <c r="T1857" i="5"/>
  <c r="AC1857" i="5"/>
  <c r="T1849" i="5"/>
  <c r="AC1849" i="5"/>
  <c r="T1841" i="5"/>
  <c r="AC1841" i="5"/>
  <c r="T1833" i="5"/>
  <c r="AC1833" i="5"/>
  <c r="T1825" i="5"/>
  <c r="AC1825" i="5"/>
  <c r="T1817" i="5"/>
  <c r="AC1817" i="5"/>
  <c r="T1809" i="5"/>
  <c r="AC1809" i="5"/>
  <c r="T1801" i="5"/>
  <c r="AC1801" i="5"/>
  <c r="T1793" i="5"/>
  <c r="AC1793" i="5"/>
  <c r="T1785" i="5"/>
  <c r="AC1785" i="5"/>
  <c r="T1777" i="5"/>
  <c r="AC1777" i="5"/>
  <c r="T1769" i="5"/>
  <c r="AC1769" i="5"/>
  <c r="T1761" i="5"/>
  <c r="AC1761" i="5"/>
  <c r="T1753" i="5"/>
  <c r="AC1753" i="5"/>
  <c r="T1745" i="5"/>
  <c r="AC1745" i="5"/>
  <c r="T1737" i="5"/>
  <c r="AC1737" i="5"/>
  <c r="T1729" i="5"/>
  <c r="AC1729" i="5"/>
  <c r="T1721" i="5"/>
  <c r="AC1721" i="5"/>
  <c r="T1713" i="5"/>
  <c r="AC1713" i="5"/>
  <c r="T1705" i="5"/>
  <c r="AC1705" i="5"/>
  <c r="T1697" i="5"/>
  <c r="AC1697" i="5"/>
  <c r="T1689" i="5"/>
  <c r="AC1689" i="5"/>
  <c r="T557" i="5"/>
  <c r="AC557" i="5"/>
  <c r="T544" i="5"/>
  <c r="AC544" i="5"/>
  <c r="T538" i="5"/>
  <c r="AC538" i="5"/>
  <c r="AC531" i="5"/>
  <c r="T525" i="5"/>
  <c r="AC525" i="5"/>
  <c r="T512" i="5"/>
  <c r="AC512" i="5"/>
  <c r="T506" i="5"/>
  <c r="AC506" i="5"/>
  <c r="AC499" i="5"/>
  <c r="T493" i="5"/>
  <c r="AC493" i="5"/>
  <c r="T480" i="5"/>
  <c r="AC480" i="5"/>
  <c r="T474" i="5"/>
  <c r="AC474" i="5"/>
  <c r="AC467" i="5"/>
  <c r="T461" i="5"/>
  <c r="AC461" i="5"/>
  <c r="T448" i="5"/>
  <c r="AC448" i="5"/>
  <c r="T442" i="5"/>
  <c r="AC442" i="5"/>
  <c r="AC435" i="5"/>
  <c r="T429" i="5"/>
  <c r="AC429" i="5"/>
  <c r="T416" i="5"/>
  <c r="AC416" i="5"/>
  <c r="T410" i="5"/>
  <c r="AC410" i="5"/>
  <c r="AC403" i="5"/>
  <c r="T397" i="5"/>
  <c r="AC397" i="5"/>
  <c r="T384" i="5"/>
  <c r="AC384" i="5"/>
  <c r="T378" i="5"/>
  <c r="AC378" i="5"/>
  <c r="AC371" i="5"/>
  <c r="T365" i="5"/>
  <c r="AC365" i="5"/>
  <c r="T352" i="5"/>
  <c r="AC352" i="5"/>
  <c r="T346" i="5"/>
  <c r="AC346" i="5"/>
  <c r="AC339" i="5"/>
  <c r="T333" i="5"/>
  <c r="AC333" i="5"/>
  <c r="T320" i="5"/>
  <c r="AC320" i="5"/>
  <c r="T314" i="5"/>
  <c r="AC314" i="5"/>
  <c r="AC307" i="5"/>
  <c r="AC1744" i="5"/>
  <c r="AC1740" i="5"/>
  <c r="AC1736" i="5"/>
  <c r="AC1732" i="5"/>
  <c r="AC1728" i="5"/>
  <c r="AC1724" i="5"/>
  <c r="AC1720" i="5"/>
  <c r="AC1716" i="5"/>
  <c r="AC1712" i="5"/>
  <c r="AC1708" i="5"/>
  <c r="AC1704" i="5"/>
  <c r="AC1700" i="5"/>
  <c r="AC1696" i="5"/>
  <c r="AC1692" i="5"/>
  <c r="AC1688" i="5"/>
  <c r="AC1684" i="5"/>
  <c r="AC738" i="5"/>
  <c r="AC734" i="5"/>
  <c r="AC730" i="5"/>
  <c r="AC726" i="5"/>
  <c r="AC722" i="5"/>
  <c r="AC718" i="5"/>
  <c r="AC714" i="5"/>
  <c r="AC710" i="5"/>
  <c r="AC706" i="5"/>
  <c r="AC702" i="5"/>
  <c r="AC698" i="5"/>
  <c r="AC694" i="5"/>
  <c r="AC690" i="5"/>
  <c r="AC686" i="5"/>
  <c r="AC682" i="5"/>
  <c r="AC678" i="5"/>
  <c r="AC674" i="5"/>
  <c r="AC670" i="5"/>
  <c r="AC666" i="5"/>
  <c r="AC662" i="5"/>
  <c r="AC658" i="5"/>
  <c r="AC654" i="5"/>
  <c r="AC650" i="5"/>
  <c r="AC646" i="5"/>
  <c r="AC642" i="5"/>
  <c r="AC638" i="5"/>
  <c r="AC634" i="5"/>
  <c r="AC630" i="5"/>
  <c r="AC626" i="5"/>
  <c r="AC622" i="5"/>
  <c r="AC618" i="5"/>
  <c r="AC614" i="5"/>
  <c r="AC610" i="5"/>
  <c r="AC606" i="5"/>
  <c r="AC602" i="5"/>
  <c r="AC598" i="5"/>
  <c r="AC594" i="5"/>
  <c r="AC590" i="5"/>
  <c r="AC586" i="5"/>
  <c r="AC582" i="5"/>
  <c r="T556" i="5"/>
  <c r="AC556" i="5"/>
  <c r="T550" i="5"/>
  <c r="AC550" i="5"/>
  <c r="T537" i="5"/>
  <c r="AC537" i="5"/>
  <c r="T524" i="5"/>
  <c r="AC524" i="5"/>
  <c r="T518" i="5"/>
  <c r="AC518" i="5"/>
  <c r="T505" i="5"/>
  <c r="AC505" i="5"/>
  <c r="T492" i="5"/>
  <c r="AC492" i="5"/>
  <c r="T486" i="5"/>
  <c r="AC486" i="5"/>
  <c r="T473" i="5"/>
  <c r="AC473" i="5"/>
  <c r="T460" i="5"/>
  <c r="AC460" i="5"/>
  <c r="T454" i="5"/>
  <c r="AC454" i="5"/>
  <c r="T441" i="5"/>
  <c r="AC441" i="5"/>
  <c r="T428" i="5"/>
  <c r="AC428" i="5"/>
  <c r="T422" i="5"/>
  <c r="AC422" i="5"/>
  <c r="T409" i="5"/>
  <c r="AC409" i="5"/>
  <c r="T396" i="5"/>
  <c r="AC396" i="5"/>
  <c r="T390" i="5"/>
  <c r="AC390" i="5"/>
  <c r="T377" i="5"/>
  <c r="AC377" i="5"/>
  <c r="T364" i="5"/>
  <c r="AC364" i="5"/>
  <c r="T358" i="5"/>
  <c r="AC358" i="5"/>
  <c r="T345" i="5"/>
  <c r="AC345" i="5"/>
  <c r="T332" i="5"/>
  <c r="AC332" i="5"/>
  <c r="T326" i="5"/>
  <c r="AC326" i="5"/>
  <c r="T313" i="5"/>
  <c r="AC313" i="5"/>
  <c r="AC555" i="5"/>
  <c r="T549" i="5"/>
  <c r="AC549" i="5"/>
  <c r="T536" i="5"/>
  <c r="AC536" i="5"/>
  <c r="T530" i="5"/>
  <c r="AC530" i="5"/>
  <c r="AC523" i="5"/>
  <c r="T517" i="5"/>
  <c r="AC517" i="5"/>
  <c r="T504" i="5"/>
  <c r="AC504" i="5"/>
  <c r="T498" i="5"/>
  <c r="AC498" i="5"/>
  <c r="AC491" i="5"/>
  <c r="T485" i="5"/>
  <c r="AC485" i="5"/>
  <c r="T472" i="5"/>
  <c r="AC472" i="5"/>
  <c r="T466" i="5"/>
  <c r="AC466" i="5"/>
  <c r="AC459" i="5"/>
  <c r="T453" i="5"/>
  <c r="AC453" i="5"/>
  <c r="T440" i="5"/>
  <c r="AC440" i="5"/>
  <c r="T434" i="5"/>
  <c r="AC434" i="5"/>
  <c r="AC427" i="5"/>
  <c r="T421" i="5"/>
  <c r="AC421" i="5"/>
  <c r="T408" i="5"/>
  <c r="AC408" i="5"/>
  <c r="T402" i="5"/>
  <c r="AC402" i="5"/>
  <c r="AC395" i="5"/>
  <c r="T389" i="5"/>
  <c r="AC389" i="5"/>
  <c r="T376" i="5"/>
  <c r="AC376" i="5"/>
  <c r="T370" i="5"/>
  <c r="AC370" i="5"/>
  <c r="AC363" i="5"/>
  <c r="T357" i="5"/>
  <c r="AC357" i="5"/>
  <c r="T344" i="5"/>
  <c r="AC344" i="5"/>
  <c r="T338" i="5"/>
  <c r="AC338" i="5"/>
  <c r="AC331" i="5"/>
  <c r="T325" i="5"/>
  <c r="AC325" i="5"/>
  <c r="T312" i="5"/>
  <c r="AC312" i="5"/>
  <c r="T306" i="5"/>
  <c r="AC306" i="5"/>
  <c r="AC299" i="5"/>
  <c r="AC1791" i="5"/>
  <c r="AC1787" i="5"/>
  <c r="AC1783" i="5"/>
  <c r="AC1779" i="5"/>
  <c r="AC1775" i="5"/>
  <c r="AC1771" i="5"/>
  <c r="AC1767" i="5"/>
  <c r="AC1763" i="5"/>
  <c r="AC1759" i="5"/>
  <c r="AC1755" i="5"/>
  <c r="AC1751" i="5"/>
  <c r="AC1747" i="5"/>
  <c r="AC1743" i="5"/>
  <c r="AC1739" i="5"/>
  <c r="AC1735" i="5"/>
  <c r="AC1731" i="5"/>
  <c r="AC1727" i="5"/>
  <c r="AC1723" i="5"/>
  <c r="AC1719" i="5"/>
  <c r="AC1715" i="5"/>
  <c r="AC1711" i="5"/>
  <c r="AC1707" i="5"/>
  <c r="AC1703" i="5"/>
  <c r="AC1699" i="5"/>
  <c r="AC1695" i="5"/>
  <c r="AC1691" i="5"/>
  <c r="AC1687" i="5"/>
  <c r="AC1683" i="5"/>
  <c r="AC741" i="5"/>
  <c r="AC737" i="5"/>
  <c r="AC733" i="5"/>
  <c r="AC729" i="5"/>
  <c r="AC725" i="5"/>
  <c r="AC721" i="5"/>
  <c r="AC717" i="5"/>
  <c r="AC713" i="5"/>
  <c r="AC709" i="5"/>
  <c r="AC705" i="5"/>
  <c r="AC701" i="5"/>
  <c r="AC697" i="5"/>
  <c r="AC693" i="5"/>
  <c r="AC689" i="5"/>
  <c r="AC685" i="5"/>
  <c r="AC681" i="5"/>
  <c r="AC677" i="5"/>
  <c r="AC673" i="5"/>
  <c r="AC669" i="5"/>
  <c r="AC665" i="5"/>
  <c r="AC661" i="5"/>
  <c r="AC657" i="5"/>
  <c r="AC653" i="5"/>
  <c r="T561" i="5"/>
  <c r="AC561" i="5"/>
  <c r="T548" i="5"/>
  <c r="AC548" i="5"/>
  <c r="T542" i="5"/>
  <c r="AC542" i="5"/>
  <c r="T529" i="5"/>
  <c r="AC529" i="5"/>
  <c r="T516" i="5"/>
  <c r="AC516" i="5"/>
  <c r="T510" i="5"/>
  <c r="AC510" i="5"/>
  <c r="T497" i="5"/>
  <c r="AC497" i="5"/>
  <c r="T484" i="5"/>
  <c r="AC484" i="5"/>
  <c r="T478" i="5"/>
  <c r="AC478" i="5"/>
  <c r="T465" i="5"/>
  <c r="AC465" i="5"/>
  <c r="T452" i="5"/>
  <c r="AC452" i="5"/>
  <c r="T446" i="5"/>
  <c r="AC446" i="5"/>
  <c r="T433" i="5"/>
  <c r="AC433" i="5"/>
  <c r="T420" i="5"/>
  <c r="AC420" i="5"/>
  <c r="T414" i="5"/>
  <c r="AC414" i="5"/>
  <c r="T401" i="5"/>
  <c r="AC401" i="5"/>
  <c r="T388" i="5"/>
  <c r="AC388" i="5"/>
  <c r="T382" i="5"/>
  <c r="AC382" i="5"/>
  <c r="T369" i="5"/>
  <c r="AC369" i="5"/>
  <c r="T356" i="5"/>
  <c r="AC356" i="5"/>
  <c r="T350" i="5"/>
  <c r="AC350" i="5"/>
  <c r="T337" i="5"/>
  <c r="AC337" i="5"/>
  <c r="T324" i="5"/>
  <c r="AC324" i="5"/>
  <c r="T318" i="5"/>
  <c r="AC318" i="5"/>
  <c r="T560" i="5"/>
  <c r="AC560" i="5"/>
  <c r="T554" i="5"/>
  <c r="AC554" i="5"/>
  <c r="AC547" i="5"/>
  <c r="T541" i="5"/>
  <c r="AC541" i="5"/>
  <c r="T528" i="5"/>
  <c r="AC528" i="5"/>
  <c r="T522" i="5"/>
  <c r="AC522" i="5"/>
  <c r="AC515" i="5"/>
  <c r="T509" i="5"/>
  <c r="AC509" i="5"/>
  <c r="T496" i="5"/>
  <c r="AC496" i="5"/>
  <c r="T490" i="5"/>
  <c r="AC490" i="5"/>
  <c r="AC483" i="5"/>
  <c r="T477" i="5"/>
  <c r="AC477" i="5"/>
  <c r="T464" i="5"/>
  <c r="AC464" i="5"/>
  <c r="T458" i="5"/>
  <c r="AC458" i="5"/>
  <c r="AC451" i="5"/>
  <c r="T445" i="5"/>
  <c r="AC445" i="5"/>
  <c r="T432" i="5"/>
  <c r="AC432" i="5"/>
  <c r="T426" i="5"/>
  <c r="AC426" i="5"/>
  <c r="AC419" i="5"/>
  <c r="T413" i="5"/>
  <c r="AC413" i="5"/>
  <c r="T400" i="5"/>
  <c r="AC400" i="5"/>
  <c r="T394" i="5"/>
  <c r="AC394" i="5"/>
  <c r="AC387" i="5"/>
  <c r="T381" i="5"/>
  <c r="AC381" i="5"/>
  <c r="T368" i="5"/>
  <c r="AC368" i="5"/>
  <c r="T362" i="5"/>
  <c r="AC362" i="5"/>
  <c r="AC355" i="5"/>
  <c r="T349" i="5"/>
  <c r="AC349" i="5"/>
  <c r="T336" i="5"/>
  <c r="AC336" i="5"/>
  <c r="T330" i="5"/>
  <c r="AC330" i="5"/>
  <c r="AC323" i="5"/>
  <c r="T317" i="5"/>
  <c r="AC317" i="5"/>
  <c r="T304" i="5"/>
  <c r="AC304" i="5"/>
  <c r="AC1742" i="5"/>
  <c r="AC1738" i="5"/>
  <c r="AC1734" i="5"/>
  <c r="AC1730" i="5"/>
  <c r="AC1726" i="5"/>
  <c r="AC1722" i="5"/>
  <c r="AC1718" i="5"/>
  <c r="AC1714" i="5"/>
  <c r="AC1710" i="5"/>
  <c r="AC1706" i="5"/>
  <c r="AC1702" i="5"/>
  <c r="AC1698" i="5"/>
  <c r="AC1694" i="5"/>
  <c r="AC1690" i="5"/>
  <c r="AC1686" i="5"/>
  <c r="AC1682" i="5"/>
  <c r="AC740" i="5"/>
  <c r="AC736" i="5"/>
  <c r="AC732" i="5"/>
  <c r="AC728" i="5"/>
  <c r="AC724" i="5"/>
  <c r="AC720" i="5"/>
  <c r="AC716" i="5"/>
  <c r="AC712" i="5"/>
  <c r="AC708" i="5"/>
  <c r="AC704" i="5"/>
  <c r="AC700" i="5"/>
  <c r="AC696" i="5"/>
  <c r="AC692" i="5"/>
  <c r="AC688" i="5"/>
  <c r="AC684" i="5"/>
  <c r="AC680" i="5"/>
  <c r="AC676" i="5"/>
  <c r="AC672" i="5"/>
  <c r="AC668" i="5"/>
  <c r="AC664" i="5"/>
  <c r="AC660" i="5"/>
  <c r="AC656" i="5"/>
  <c r="AC652" i="5"/>
  <c r="AC648" i="5"/>
  <c r="AC644" i="5"/>
  <c r="AC640" i="5"/>
  <c r="AC636" i="5"/>
  <c r="AC632" i="5"/>
  <c r="AC628" i="5"/>
  <c r="AC624" i="5"/>
  <c r="AC620" i="5"/>
  <c r="AC616" i="5"/>
  <c r="AC612" i="5"/>
  <c r="AC608" i="5"/>
  <c r="AC604" i="5"/>
  <c r="AC600" i="5"/>
  <c r="AC596" i="5"/>
  <c r="AC592" i="5"/>
  <c r="AC588" i="5"/>
  <c r="AC584" i="5"/>
  <c r="AC580" i="5"/>
  <c r="AC576" i="5"/>
  <c r="T553" i="5"/>
  <c r="AC553" i="5"/>
  <c r="T540" i="5"/>
  <c r="AC540" i="5"/>
  <c r="T534" i="5"/>
  <c r="AC534" i="5"/>
  <c r="T521" i="5"/>
  <c r="AC521" i="5"/>
  <c r="T508" i="5"/>
  <c r="AC508" i="5"/>
  <c r="T502" i="5"/>
  <c r="AC502" i="5"/>
  <c r="T489" i="5"/>
  <c r="AC489" i="5"/>
  <c r="T476" i="5"/>
  <c r="AC476" i="5"/>
  <c r="T470" i="5"/>
  <c r="AC470" i="5"/>
  <c r="T457" i="5"/>
  <c r="AC457" i="5"/>
  <c r="T444" i="5"/>
  <c r="AC444" i="5"/>
  <c r="T438" i="5"/>
  <c r="AC438" i="5"/>
  <c r="T425" i="5"/>
  <c r="AC425" i="5"/>
  <c r="T412" i="5"/>
  <c r="AC412" i="5"/>
  <c r="T406" i="5"/>
  <c r="AC406" i="5"/>
  <c r="T393" i="5"/>
  <c r="AC393" i="5"/>
  <c r="T380" i="5"/>
  <c r="AC380" i="5"/>
  <c r="T374" i="5"/>
  <c r="AC374" i="5"/>
  <c r="T361" i="5"/>
  <c r="AC361" i="5"/>
  <c r="T348" i="5"/>
  <c r="AC348" i="5"/>
  <c r="T342" i="5"/>
  <c r="AC342" i="5"/>
  <c r="T329" i="5"/>
  <c r="AC329" i="5"/>
  <c r="T316" i="5"/>
  <c r="AC316" i="5"/>
  <c r="T310" i="5"/>
  <c r="AC310" i="5"/>
  <c r="T552" i="5"/>
  <c r="AC552" i="5"/>
  <c r="T546" i="5"/>
  <c r="AC546" i="5"/>
  <c r="AC539" i="5"/>
  <c r="T533" i="5"/>
  <c r="AC533" i="5"/>
  <c r="T520" i="5"/>
  <c r="AC520" i="5"/>
  <c r="T514" i="5"/>
  <c r="AC514" i="5"/>
  <c r="AC507" i="5"/>
  <c r="T501" i="5"/>
  <c r="AC501" i="5"/>
  <c r="T488" i="5"/>
  <c r="AC488" i="5"/>
  <c r="T482" i="5"/>
  <c r="AC482" i="5"/>
  <c r="AC475" i="5"/>
  <c r="T469" i="5"/>
  <c r="AC469" i="5"/>
  <c r="T456" i="5"/>
  <c r="AC456" i="5"/>
  <c r="T450" i="5"/>
  <c r="AC450" i="5"/>
  <c r="AC443" i="5"/>
  <c r="T437" i="5"/>
  <c r="AC437" i="5"/>
  <c r="T424" i="5"/>
  <c r="AC424" i="5"/>
  <c r="T418" i="5"/>
  <c r="AC418" i="5"/>
  <c r="AC411" i="5"/>
  <c r="T405" i="5"/>
  <c r="AC405" i="5"/>
  <c r="T392" i="5"/>
  <c r="AC392" i="5"/>
  <c r="T386" i="5"/>
  <c r="AC386" i="5"/>
  <c r="AC379" i="5"/>
  <c r="T373" i="5"/>
  <c r="AC373" i="5"/>
  <c r="T360" i="5"/>
  <c r="AC360" i="5"/>
  <c r="T354" i="5"/>
  <c r="AC354" i="5"/>
  <c r="AC347" i="5"/>
  <c r="T341" i="5"/>
  <c r="AC341" i="5"/>
  <c r="T328" i="5"/>
  <c r="AC328" i="5"/>
  <c r="T322" i="5"/>
  <c r="AC322" i="5"/>
  <c r="AC315" i="5"/>
  <c r="AC739" i="5"/>
  <c r="AC735" i="5"/>
  <c r="AC731" i="5"/>
  <c r="AC727" i="5"/>
  <c r="AC723" i="5"/>
  <c r="AC719" i="5"/>
  <c r="AC715" i="5"/>
  <c r="AC711" i="5"/>
  <c r="AC707" i="5"/>
  <c r="AC703" i="5"/>
  <c r="AC699" i="5"/>
  <c r="AC695" i="5"/>
  <c r="AC691" i="5"/>
  <c r="AC687" i="5"/>
  <c r="AC683" i="5"/>
  <c r="AC679" i="5"/>
  <c r="AC675" i="5"/>
  <c r="AC671" i="5"/>
  <c r="AC667" i="5"/>
  <c r="AC663" i="5"/>
  <c r="AC659" i="5"/>
  <c r="AC655" i="5"/>
  <c r="T558" i="5"/>
  <c r="AC558" i="5"/>
  <c r="T545" i="5"/>
  <c r="AC545" i="5"/>
  <c r="T532" i="5"/>
  <c r="AC532" i="5"/>
  <c r="T526" i="5"/>
  <c r="AC526" i="5"/>
  <c r="T513" i="5"/>
  <c r="AC513" i="5"/>
  <c r="T500" i="5"/>
  <c r="AC500" i="5"/>
  <c r="T494" i="5"/>
  <c r="AC494" i="5"/>
  <c r="T481" i="5"/>
  <c r="AC481" i="5"/>
  <c r="T468" i="5"/>
  <c r="AC468" i="5"/>
  <c r="T462" i="5"/>
  <c r="AC462" i="5"/>
  <c r="T449" i="5"/>
  <c r="AC449" i="5"/>
  <c r="T436" i="5"/>
  <c r="AC436" i="5"/>
  <c r="T430" i="5"/>
  <c r="AC430" i="5"/>
  <c r="T417" i="5"/>
  <c r="AC417" i="5"/>
  <c r="T404" i="5"/>
  <c r="AC404" i="5"/>
  <c r="T398" i="5"/>
  <c r="AC398" i="5"/>
  <c r="T385" i="5"/>
  <c r="AC385" i="5"/>
  <c r="T372" i="5"/>
  <c r="AC372" i="5"/>
  <c r="T366" i="5"/>
  <c r="AC366" i="5"/>
  <c r="T353" i="5"/>
  <c r="AC353" i="5"/>
  <c r="T340" i="5"/>
  <c r="AC340" i="5"/>
  <c r="T334" i="5"/>
  <c r="AC334" i="5"/>
  <c r="T321" i="5"/>
  <c r="AC321" i="5"/>
  <c r="T308" i="5"/>
  <c r="AC308" i="5"/>
  <c r="T302" i="5"/>
  <c r="AC302" i="5"/>
  <c r="AC298" i="5"/>
  <c r="AC294" i="5"/>
  <c r="AC290" i="5"/>
  <c r="AC286" i="5"/>
  <c r="AC282" i="5"/>
  <c r="AC278" i="5"/>
  <c r="AC274" i="5"/>
  <c r="AC270" i="5"/>
  <c r="AC266" i="5"/>
  <c r="AC262" i="5"/>
  <c r="AC258" i="5"/>
  <c r="AC254" i="5"/>
  <c r="AC250" i="5"/>
  <c r="AC246" i="5"/>
  <c r="AC242" i="5"/>
  <c r="AC238" i="5"/>
  <c r="AC234" i="5"/>
  <c r="AC230" i="5"/>
  <c r="AC226" i="5"/>
  <c r="AC222" i="5"/>
  <c r="AC218" i="5"/>
  <c r="AC214" i="5"/>
  <c r="AC210" i="5"/>
  <c r="AC206" i="5"/>
  <c r="AC202" i="5"/>
  <c r="AC198" i="5"/>
  <c r="AC194" i="5"/>
  <c r="AC190" i="5"/>
  <c r="AC186" i="5"/>
  <c r="AC182" i="5"/>
  <c r="AC178" i="5"/>
  <c r="AC174" i="5"/>
  <c r="AC170" i="5"/>
  <c r="AC166" i="5"/>
  <c r="AC162" i="5"/>
  <c r="AC158" i="5"/>
  <c r="AC154" i="5"/>
  <c r="AC150" i="5"/>
  <c r="AC146" i="5"/>
  <c r="AC142" i="5"/>
  <c r="AC138" i="5"/>
  <c r="AC134" i="5"/>
  <c r="AC130" i="5"/>
  <c r="AC126" i="5"/>
  <c r="AC122" i="5"/>
  <c r="AC118" i="5"/>
  <c r="AC114" i="5"/>
  <c r="AC110" i="5"/>
  <c r="AC106" i="5"/>
  <c r="AC102" i="5"/>
  <c r="AC98" i="5"/>
  <c r="AC94" i="5"/>
  <c r="AC90" i="5"/>
  <c r="AC86" i="5"/>
  <c r="AC82" i="5"/>
  <c r="AC78" i="5"/>
  <c r="AC74" i="5"/>
  <c r="AC70" i="5"/>
  <c r="AC66" i="5"/>
  <c r="AC62" i="5"/>
  <c r="AC58" i="5"/>
  <c r="AC54" i="5"/>
  <c r="AC50" i="5"/>
  <c r="AC46" i="5"/>
  <c r="AC309" i="5"/>
  <c r="AC305" i="5"/>
  <c r="AC301" i="5"/>
  <c r="AC297" i="5"/>
  <c r="AC293" i="5"/>
  <c r="AC289" i="5"/>
  <c r="AC285" i="5"/>
  <c r="AC281" i="5"/>
  <c r="AC277" i="5"/>
  <c r="AC273" i="5"/>
  <c r="AC269" i="5"/>
  <c r="AC265" i="5"/>
  <c r="AC261" i="5"/>
  <c r="AC257" i="5"/>
  <c r="AC253" i="5"/>
  <c r="AC249" i="5"/>
  <c r="AC245" i="5"/>
  <c r="AC241" i="5"/>
  <c r="AC237" i="5"/>
  <c r="AC233" i="5"/>
  <c r="AC229" i="5"/>
  <c r="AC225" i="5"/>
  <c r="AC221" i="5"/>
  <c r="AC217" i="5"/>
  <c r="AC213" i="5"/>
  <c r="AC209" i="5"/>
  <c r="AC205" i="5"/>
  <c r="AC201" i="5"/>
  <c r="AC197" i="5"/>
  <c r="AC193" i="5"/>
  <c r="AC189" i="5"/>
  <c r="AC185" i="5"/>
  <c r="AC181" i="5"/>
  <c r="AC177" i="5"/>
  <c r="AC173" i="5"/>
  <c r="AC169" i="5"/>
  <c r="AC165" i="5"/>
  <c r="AC161" i="5"/>
  <c r="AC157" i="5"/>
  <c r="AC153" i="5"/>
  <c r="AC149" i="5"/>
  <c r="AC145" i="5"/>
  <c r="AC141" i="5"/>
  <c r="AC137" i="5"/>
  <c r="AC133" i="5"/>
  <c r="AC129" i="5"/>
  <c r="AC125" i="5"/>
  <c r="AC121" i="5"/>
  <c r="AC117" i="5"/>
  <c r="AC113" i="5"/>
  <c r="AC109" i="5"/>
  <c r="AC105" i="5"/>
  <c r="AC101" i="5"/>
  <c r="AC97" i="5"/>
  <c r="AC93" i="5"/>
  <c r="AC89" i="5"/>
  <c r="AC85" i="5"/>
  <c r="AC81" i="5"/>
  <c r="AC77" i="5"/>
  <c r="AC73" i="5"/>
  <c r="AC69" i="5"/>
  <c r="AC65" i="5"/>
  <c r="AC61" i="5"/>
  <c r="AC57" i="5"/>
  <c r="AC53" i="5"/>
  <c r="AC49" i="5"/>
  <c r="AB727" i="5"/>
  <c r="AD727" i="5"/>
  <c r="AB130" i="5"/>
  <c r="AD130" i="5"/>
  <c r="AC300" i="5"/>
  <c r="AC296" i="5"/>
  <c r="AC292" i="5"/>
  <c r="AC288" i="5"/>
  <c r="AC284" i="5"/>
  <c r="AC280" i="5"/>
  <c r="AC276" i="5"/>
  <c r="AC272" i="5"/>
  <c r="AC268" i="5"/>
  <c r="AC264" i="5"/>
  <c r="AC260" i="5"/>
  <c r="AC256" i="5"/>
  <c r="AC252" i="5"/>
  <c r="AC248" i="5"/>
  <c r="AC244" i="5"/>
  <c r="AC240" i="5"/>
  <c r="AC236" i="5"/>
  <c r="AC232" i="5"/>
  <c r="AC228" i="5"/>
  <c r="AC224" i="5"/>
  <c r="AC220" i="5"/>
  <c r="AC216" i="5"/>
  <c r="AC212" i="5"/>
  <c r="AC208" i="5"/>
  <c r="AC204" i="5"/>
  <c r="AC200" i="5"/>
  <c r="AC196" i="5"/>
  <c r="AC192" i="5"/>
  <c r="AC188" i="5"/>
  <c r="AC184" i="5"/>
  <c r="AC180" i="5"/>
  <c r="AC176" i="5"/>
  <c r="AC172" i="5"/>
  <c r="AC168" i="5"/>
  <c r="AC164" i="5"/>
  <c r="AC160" i="5"/>
  <c r="AC156" i="5"/>
  <c r="AC152" i="5"/>
  <c r="AC148" i="5"/>
  <c r="AC144" i="5"/>
  <c r="AC140" i="5"/>
  <c r="AC136" i="5"/>
  <c r="AC132" i="5"/>
  <c r="AC128" i="5"/>
  <c r="AC124" i="5"/>
  <c r="AC120" i="5"/>
  <c r="AC116" i="5"/>
  <c r="AC112" i="5"/>
  <c r="AC108" i="5"/>
  <c r="AC104" i="5"/>
  <c r="AC100" i="5"/>
  <c r="AC96" i="5"/>
  <c r="AC92" i="5"/>
  <c r="AC88" i="5"/>
  <c r="AC84" i="5"/>
  <c r="AC80" i="5"/>
  <c r="AC76" i="5"/>
  <c r="AC72" i="5"/>
  <c r="AC68" i="5"/>
  <c r="AC64" i="5"/>
  <c r="AC60" i="5"/>
  <c r="AC56" i="5"/>
  <c r="AC52" i="5"/>
  <c r="AC48" i="5"/>
  <c r="V560" i="5"/>
  <c r="AD560" i="5"/>
  <c r="V328" i="5"/>
  <c r="AD328" i="5"/>
  <c r="V324" i="5"/>
  <c r="AD324" i="5"/>
  <c r="AD520" i="5"/>
  <c r="AD507" i="5"/>
  <c r="AD481" i="5"/>
  <c r="AD469" i="5"/>
  <c r="AD408" i="5"/>
  <c r="AD402" i="5"/>
  <c r="AD706" i="5"/>
  <c r="AD663" i="5"/>
  <c r="AD542" i="5"/>
  <c r="AD349" i="5"/>
  <c r="AD321" i="5"/>
  <c r="AD318" i="5"/>
  <c r="AD307" i="5"/>
  <c r="AD301" i="5"/>
  <c r="AD210" i="5"/>
  <c r="C15" i="6"/>
  <c r="C13" i="6"/>
  <c r="C12" i="6"/>
  <c r="C11" i="6"/>
  <c r="C10" i="6"/>
  <c r="C9" i="6"/>
  <c r="R16" i="4"/>
  <c r="R15" i="4"/>
  <c r="W20" i="4"/>
  <c r="T44" i="4"/>
  <c r="Q17" i="4"/>
  <c r="T48" i="4"/>
  <c r="U47" i="4" s="1"/>
  <c r="T42" i="4"/>
  <c r="U42" i="4" s="1"/>
  <c r="U45" i="4"/>
  <c r="V45" i="4" s="1"/>
  <c r="U46" i="4"/>
  <c r="X20" i="4"/>
  <c r="Y20" i="4" s="1"/>
  <c r="Y21" i="4"/>
  <c r="Z21" i="4" s="1"/>
  <c r="T49" i="4"/>
  <c r="R13" i="4"/>
  <c r="D114" i="4"/>
  <c r="D41" i="4"/>
  <c r="D53" i="4"/>
  <c r="D65" i="4"/>
  <c r="D77" i="4"/>
  <c r="U43" i="4"/>
  <c r="U44" i="4"/>
  <c r="V44" i="4" s="1"/>
  <c r="V47" i="4"/>
  <c r="V46" i="4"/>
  <c r="V51" i="4"/>
  <c r="W51" i="4" s="1"/>
  <c r="T50" i="4"/>
  <c r="S12" i="4"/>
  <c r="T12" i="4" s="1"/>
  <c r="S13" i="4"/>
  <c r="U48" i="4"/>
  <c r="R14" i="4"/>
  <c r="Q12" i="4"/>
  <c r="R12" i="4" s="1"/>
  <c r="C2" i="6"/>
  <c r="H112" i="6"/>
  <c r="D112" i="6" s="1"/>
  <c r="C6" i="6"/>
  <c r="G5" i="6"/>
  <c r="H5" i="6" s="1"/>
  <c r="D5" i="6" s="1"/>
  <c r="C5" i="6"/>
  <c r="F6" i="6"/>
  <c r="H6" i="6" s="1"/>
  <c r="D6" i="6" s="1"/>
  <c r="G114" i="4"/>
  <c r="G41" i="4"/>
  <c r="C4" i="6"/>
  <c r="D4" i="6"/>
  <c r="G65" i="4"/>
  <c r="G77" i="4"/>
  <c r="G89" i="4"/>
  <c r="G53" i="4"/>
  <c r="G101" i="4"/>
  <c r="B23" i="13"/>
  <c r="T42" i="5"/>
  <c r="T13" i="5"/>
  <c r="T10" i="5"/>
  <c r="T24" i="5"/>
  <c r="T29" i="5"/>
  <c r="T19" i="5"/>
  <c r="T41" i="5"/>
  <c r="T5" i="5"/>
  <c r="T9" i="5"/>
  <c r="T12" i="5"/>
  <c r="T14" i="5"/>
  <c r="T23" i="5"/>
  <c r="T26" i="5"/>
  <c r="T27" i="5"/>
  <c r="T37" i="5"/>
  <c r="T32" i="5"/>
  <c r="T11" i="5"/>
  <c r="T8" i="5"/>
  <c r="T38" i="5"/>
  <c r="T6" i="5"/>
  <c r="T18" i="5"/>
  <c r="T22" i="5"/>
  <c r="T39" i="5"/>
  <c r="T15" i="5"/>
  <c r="T28" i="5"/>
  <c r="T36" i="5"/>
  <c r="T33" i="5"/>
  <c r="T34" i="5"/>
  <c r="T17" i="5"/>
  <c r="T16" i="5"/>
  <c r="T35" i="5"/>
  <c r="T31" i="5"/>
  <c r="T25" i="5"/>
  <c r="T30" i="5"/>
  <c r="T20" i="5"/>
  <c r="T7" i="5"/>
  <c r="T21" i="5"/>
  <c r="T40" i="5"/>
  <c r="I381" i="5" l="1"/>
  <c r="F381" i="5"/>
  <c r="R381" i="5"/>
  <c r="G381" i="5"/>
  <c r="E381" i="5"/>
  <c r="X381" i="5" s="1"/>
  <c r="J381" i="5"/>
  <c r="H381" i="5"/>
  <c r="E347" i="5"/>
  <c r="X347" i="5" s="1"/>
  <c r="R347" i="5"/>
  <c r="H347" i="5"/>
  <c r="I347" i="5"/>
  <c r="G347" i="5"/>
  <c r="J347" i="5"/>
  <c r="F347" i="5"/>
  <c r="I538" i="5"/>
  <c r="H538" i="5"/>
  <c r="J538" i="5"/>
  <c r="G538" i="5"/>
  <c r="E538" i="5"/>
  <c r="X538" i="5" s="1"/>
  <c r="R538" i="5"/>
  <c r="F538" i="5"/>
  <c r="E326" i="5"/>
  <c r="X326" i="5" s="1"/>
  <c r="J326" i="5"/>
  <c r="F326" i="5"/>
  <c r="G326" i="5"/>
  <c r="R326" i="5"/>
  <c r="I326" i="5"/>
  <c r="H326" i="5"/>
  <c r="E281" i="5"/>
  <c r="X281" i="5" s="1"/>
  <c r="J281" i="5"/>
  <c r="R281" i="5"/>
  <c r="G281" i="5"/>
  <c r="H281" i="5"/>
  <c r="I281" i="5"/>
  <c r="F281" i="5"/>
  <c r="R300" i="5"/>
  <c r="J300" i="5"/>
  <c r="E300" i="5"/>
  <c r="X300" i="5" s="1"/>
  <c r="G300" i="5"/>
  <c r="H300" i="5"/>
  <c r="I300" i="5"/>
  <c r="F300" i="5"/>
  <c r="R389" i="5"/>
  <c r="E389" i="5"/>
  <c r="X389" i="5" s="1"/>
  <c r="J389" i="5"/>
  <c r="G389" i="5"/>
  <c r="F389" i="5"/>
  <c r="H389" i="5"/>
  <c r="I389" i="5"/>
  <c r="J427" i="5"/>
  <c r="E427" i="5"/>
  <c r="X427" i="5" s="1"/>
  <c r="F427" i="5"/>
  <c r="I427" i="5"/>
  <c r="G427" i="5"/>
  <c r="H427" i="5"/>
  <c r="R427" i="5"/>
  <c r="R345" i="5"/>
  <c r="G345" i="5"/>
  <c r="I345" i="5"/>
  <c r="E345" i="5"/>
  <c r="X345" i="5" s="1"/>
  <c r="J345" i="5"/>
  <c r="F345" i="5"/>
  <c r="H345" i="5"/>
  <c r="J380" i="5"/>
  <c r="R380" i="5"/>
  <c r="H380" i="5"/>
  <c r="F380" i="5"/>
  <c r="G380" i="5"/>
  <c r="I380" i="5"/>
  <c r="E380" i="5"/>
  <c r="X380" i="5" s="1"/>
  <c r="J310" i="5"/>
  <c r="H310" i="5"/>
  <c r="F310" i="5"/>
  <c r="G310" i="5"/>
  <c r="I310" i="5"/>
  <c r="R310" i="5"/>
  <c r="E310" i="5"/>
  <c r="X310" i="5" s="1"/>
  <c r="I224" i="5"/>
  <c r="G224" i="5"/>
  <c r="R224" i="5"/>
  <c r="H224" i="5"/>
  <c r="J224" i="5"/>
  <c r="E224" i="5"/>
  <c r="X224" i="5" s="1"/>
  <c r="F224" i="5"/>
  <c r="R270" i="5"/>
  <c r="H270" i="5"/>
  <c r="J270" i="5"/>
  <c r="G270" i="5"/>
  <c r="F270" i="5"/>
  <c r="I270" i="5"/>
  <c r="E270" i="5"/>
  <c r="X270" i="5" s="1"/>
  <c r="R320" i="5"/>
  <c r="H320" i="5"/>
  <c r="F320" i="5"/>
  <c r="E320" i="5"/>
  <c r="X320" i="5" s="1"/>
  <c r="I320" i="5"/>
  <c r="G320" i="5"/>
  <c r="J320" i="5"/>
  <c r="G331" i="5"/>
  <c r="F331" i="5"/>
  <c r="J331" i="5"/>
  <c r="E331" i="5"/>
  <c r="X331" i="5" s="1"/>
  <c r="H331" i="5"/>
  <c r="R331" i="5"/>
  <c r="I331" i="5"/>
  <c r="G429" i="5"/>
  <c r="E429" i="5"/>
  <c r="X429" i="5" s="1"/>
  <c r="I429" i="5"/>
  <c r="J429" i="5"/>
  <c r="F429" i="5"/>
  <c r="H429" i="5"/>
  <c r="R429" i="5"/>
  <c r="I241" i="5"/>
  <c r="R241" i="5"/>
  <c r="J241" i="5"/>
  <c r="F241" i="5"/>
  <c r="H241" i="5"/>
  <c r="G241" i="5"/>
  <c r="E241" i="5"/>
  <c r="X241" i="5" s="1"/>
  <c r="R561" i="5"/>
  <c r="G561" i="5"/>
  <c r="E561" i="5"/>
  <c r="X561" i="5" s="1"/>
  <c r="F561" i="5"/>
  <c r="I561" i="5"/>
  <c r="H561" i="5"/>
  <c r="J561" i="5"/>
  <c r="G280" i="5"/>
  <c r="E280" i="5"/>
  <c r="X280" i="5" s="1"/>
  <c r="R280" i="5"/>
  <c r="J280" i="5"/>
  <c r="H280" i="5"/>
  <c r="I280" i="5"/>
  <c r="F280" i="5"/>
  <c r="J235" i="5"/>
  <c r="H235" i="5"/>
  <c r="R235" i="5"/>
  <c r="G235" i="5"/>
  <c r="F235" i="5"/>
  <c r="I235" i="5"/>
  <c r="E235" i="5"/>
  <c r="X235" i="5" s="1"/>
  <c r="G334" i="5"/>
  <c r="I334" i="5"/>
  <c r="R334" i="5"/>
  <c r="J334" i="5"/>
  <c r="H334" i="5"/>
  <c r="F334" i="5"/>
  <c r="E334" i="5"/>
  <c r="X334" i="5" s="1"/>
  <c r="G324" i="5"/>
  <c r="R324" i="5"/>
  <c r="I324" i="5"/>
  <c r="H324" i="5"/>
  <c r="F324" i="5"/>
  <c r="J324" i="5"/>
  <c r="E324" i="5"/>
  <c r="G328" i="5"/>
  <c r="E328" i="5"/>
  <c r="X328" i="5" s="1"/>
  <c r="R328" i="5"/>
  <c r="H328" i="5"/>
  <c r="I328" i="5"/>
  <c r="J328" i="5"/>
  <c r="F328" i="5"/>
  <c r="I560" i="5"/>
  <c r="R560" i="5"/>
  <c r="H560" i="5"/>
  <c r="G560" i="5"/>
  <c r="F560" i="5"/>
  <c r="E560" i="5"/>
  <c r="X560" i="5" s="1"/>
  <c r="J560" i="5"/>
  <c r="R17" i="4"/>
  <c r="S16" i="4" s="1"/>
  <c r="R18" i="4"/>
  <c r="Z20" i="4"/>
  <c r="W44" i="4"/>
  <c r="X51" i="4"/>
  <c r="Y51" i="4" s="1"/>
  <c r="V42" i="4"/>
  <c r="W42" i="4" s="1"/>
  <c r="V43" i="4"/>
  <c r="W43" i="4" s="1"/>
  <c r="S14" i="4"/>
  <c r="S15" i="4"/>
  <c r="U49" i="4"/>
  <c r="U50" i="4"/>
  <c r="V50" i="4" s="1"/>
  <c r="W46" i="4"/>
  <c r="W45" i="4"/>
  <c r="C112" i="6"/>
  <c r="X324" i="5" l="1"/>
  <c r="G124" i="6" a="1"/>
  <c r="G124" i="6" s="1"/>
  <c r="H124" i="6" s="1"/>
  <c r="D124" i="6" s="1"/>
  <c r="S17" i="4"/>
  <c r="S19" i="4"/>
  <c r="T19" i="4" s="1"/>
  <c r="U19" i="4" s="1"/>
  <c r="V19" i="4" s="1"/>
  <c r="W19" i="4" s="1"/>
  <c r="X19" i="4" s="1"/>
  <c r="S18" i="4"/>
  <c r="V49" i="4"/>
  <c r="V48" i="4"/>
  <c r="T14" i="4"/>
  <c r="T13" i="4"/>
  <c r="T16" i="4"/>
  <c r="T15" i="4"/>
  <c r="X43" i="4"/>
  <c r="X42" i="4"/>
  <c r="Y42" i="4" s="1"/>
  <c r="X45" i="4"/>
  <c r="X44" i="4"/>
  <c r="Z51" i="4"/>
  <c r="AA51" i="4" s="1"/>
  <c r="W50" i="4"/>
  <c r="X50" i="4" s="1"/>
  <c r="W49" i="4"/>
  <c r="Y19" i="4" l="1"/>
  <c r="Z19" i="4" s="1"/>
  <c r="Y18" i="4"/>
  <c r="Z18" i="4" s="1"/>
  <c r="T17" i="4"/>
  <c r="U17" i="4" s="1"/>
  <c r="V17" i="4" s="1"/>
  <c r="T18" i="4"/>
  <c r="U18" i="4" s="1"/>
  <c r="V18" i="4" s="1"/>
  <c r="W18" i="4" s="1"/>
  <c r="X18" i="4" s="1"/>
  <c r="U14" i="4"/>
  <c r="U15" i="4"/>
  <c r="Y50" i="4"/>
  <c r="Z50" i="4" s="1"/>
  <c r="W47" i="4"/>
  <c r="W48" i="4"/>
  <c r="X48" i="4" s="1"/>
  <c r="X49" i="4"/>
  <c r="Y49" i="4" s="1"/>
  <c r="AB51" i="4"/>
  <c r="AC51" i="4" s="1"/>
  <c r="U12" i="4"/>
  <c r="V12" i="4" s="1"/>
  <c r="U13" i="4"/>
  <c r="Y44" i="4"/>
  <c r="Y43" i="4"/>
  <c r="U16" i="4" l="1"/>
  <c r="V15" i="4" s="1"/>
  <c r="Y48" i="4"/>
  <c r="Z48" i="4" s="1"/>
  <c r="Z49" i="4"/>
  <c r="AA49" i="4" s="1"/>
  <c r="V14" i="4"/>
  <c r="V13" i="4"/>
  <c r="X47" i="4"/>
  <c r="Y47" i="4" s="1"/>
  <c r="X46" i="4"/>
  <c r="V16" i="4"/>
  <c r="W16" i="4" s="1"/>
  <c r="Z43" i="4"/>
  <c r="Z42" i="4"/>
  <c r="AA42" i="4" s="1"/>
  <c r="W17" i="4"/>
  <c r="X17" i="4" s="1"/>
  <c r="AA50" i="4"/>
  <c r="AB50" i="4" s="1"/>
  <c r="AA48" i="4" l="1"/>
  <c r="AB48" i="4" s="1"/>
  <c r="X16" i="4"/>
  <c r="Y16" i="4" s="1"/>
  <c r="Z47" i="4"/>
  <c r="AA47" i="4" s="1"/>
  <c r="AC50" i="4"/>
  <c r="Y46" i="4"/>
  <c r="Z46" i="4" s="1"/>
  <c r="Y45" i="4"/>
  <c r="W13" i="4"/>
  <c r="W12" i="4"/>
  <c r="X12" i="4" s="1"/>
  <c r="Y17" i="4"/>
  <c r="Z17" i="4" s="1"/>
  <c r="W14" i="4"/>
  <c r="W15" i="4"/>
  <c r="X15" i="4" s="1"/>
  <c r="AB49" i="4"/>
  <c r="AC49" i="4" s="1"/>
  <c r="AA46" i="4" l="1"/>
  <c r="AB46" i="4" s="1"/>
  <c r="AB47" i="4"/>
  <c r="AC47" i="4" s="1"/>
  <c r="X14" i="4"/>
  <c r="Y14" i="4" s="1"/>
  <c r="X13" i="4"/>
  <c r="Z44" i="4"/>
  <c r="Z45" i="4"/>
  <c r="AA45" i="4" s="1"/>
  <c r="AC48" i="4"/>
  <c r="AC46" i="4" l="1"/>
  <c r="AB45" i="4"/>
  <c r="AC45" i="4" s="1"/>
  <c r="Y15" i="4"/>
  <c r="Y13" i="4"/>
  <c r="Z14" i="4" s="1"/>
  <c r="Y12" i="4"/>
  <c r="Z12" i="4" s="1"/>
  <c r="AA43" i="4"/>
  <c r="AA44" i="4"/>
  <c r="AB44" i="4" s="1"/>
  <c r="Z15" i="4" l="1"/>
  <c r="Z16" i="4"/>
  <c r="AA12" i="4"/>
  <c r="AC44" i="4"/>
  <c r="Z13" i="4"/>
  <c r="AA13" i="4" s="1" a="1"/>
  <c r="AA13" i="4" s="1"/>
  <c r="AB43" i="4"/>
  <c r="AC43" i="4" s="1"/>
  <c r="AB42" i="4"/>
  <c r="AC42" i="4" s="1"/>
  <c r="B31" i="4" l="1"/>
  <c r="A115" i="6"/>
  <c r="G115" i="6" s="1"/>
  <c r="AA14" i="4" a="1"/>
  <c r="AA14" i="4" s="1"/>
  <c r="B30" i="4"/>
  <c r="A114" i="6"/>
  <c r="G114" i="6" s="1"/>
  <c r="A17" i="6" l="1"/>
  <c r="O30" i="4"/>
  <c r="G7" i="6"/>
  <c r="H7" i="6" s="1"/>
  <c r="M30" i="4"/>
  <c r="AA15" i="4" a="1"/>
  <c r="AA15" i="4" s="1"/>
  <c r="A116" i="6"/>
  <c r="G116" i="6" s="1"/>
  <c r="B32" i="4"/>
  <c r="M31" i="4"/>
  <c r="A18" i="6"/>
  <c r="O31" i="4"/>
  <c r="B33" i="4" l="1"/>
  <c r="A117" i="6"/>
  <c r="G117" i="6" s="1"/>
  <c r="P55" i="4"/>
  <c r="P43" i="4"/>
  <c r="B43" i="4" s="1"/>
  <c r="D7" i="6"/>
  <c r="C7" i="6"/>
  <c r="M32" i="4"/>
  <c r="O32" i="4"/>
  <c r="A19" i="6"/>
  <c r="F40" i="6"/>
  <c r="F18" i="6"/>
  <c r="H18" i="6" s="1"/>
  <c r="F29" i="6"/>
  <c r="H29" i="6" s="1"/>
  <c r="P42" i="4"/>
  <c r="B42" i="4" s="1"/>
  <c r="P54" i="4"/>
  <c r="F28" i="6"/>
  <c r="H28" i="6" s="1"/>
  <c r="F39" i="6"/>
  <c r="F17" i="6"/>
  <c r="H17" i="6" s="1"/>
  <c r="AA16" i="4" a="1"/>
  <c r="AA16" i="4" s="1"/>
  <c r="D18" i="6" l="1"/>
  <c r="C18" i="6"/>
  <c r="K115" i="6"/>
  <c r="D29" i="6"/>
  <c r="C29" i="6"/>
  <c r="F115" i="6"/>
  <c r="H115" i="6" s="1"/>
  <c r="F99" i="6"/>
  <c r="H99" i="6" s="1"/>
  <c r="H40" i="6"/>
  <c r="F51" i="6"/>
  <c r="M43" i="4"/>
  <c r="A29" i="6"/>
  <c r="D17" i="6"/>
  <c r="C17" i="6"/>
  <c r="F41" i="6"/>
  <c r="F30" i="6"/>
  <c r="H30" i="6" s="1"/>
  <c r="F19" i="6"/>
  <c r="H19" i="6" s="1"/>
  <c r="B121" i="4"/>
  <c r="B79" i="4"/>
  <c r="B67" i="4"/>
  <c r="B103" i="4"/>
  <c r="B55" i="4"/>
  <c r="B91" i="4"/>
  <c r="AA17" i="4" a="1"/>
  <c r="AA17" i="4" s="1"/>
  <c r="A118" i="6"/>
  <c r="G118" i="6" s="1"/>
  <c r="B34" i="4"/>
  <c r="F50" i="6"/>
  <c r="F114" i="6"/>
  <c r="F98" i="6"/>
  <c r="H98" i="6" s="1"/>
  <c r="H39" i="6"/>
  <c r="P56" i="4"/>
  <c r="P44" i="4"/>
  <c r="B44" i="4" s="1"/>
  <c r="K114" i="6"/>
  <c r="D28" i="6"/>
  <c r="C28" i="6"/>
  <c r="B66" i="4"/>
  <c r="B54" i="4"/>
  <c r="B78" i="4"/>
  <c r="B120" i="4"/>
  <c r="B90" i="4"/>
  <c r="B102" i="4"/>
  <c r="M33" i="4"/>
  <c r="A20" i="6"/>
  <c r="O33" i="4"/>
  <c r="A28" i="6"/>
  <c r="M42" i="4"/>
  <c r="D30" i="6" l="1"/>
  <c r="K116" i="6"/>
  <c r="C30" i="6"/>
  <c r="D99" i="6"/>
  <c r="C99" i="6"/>
  <c r="M91" i="4"/>
  <c r="A73" i="6"/>
  <c r="F52" i="6"/>
  <c r="F100" i="6"/>
  <c r="H100" i="6" s="1"/>
  <c r="F116" i="6"/>
  <c r="H116" i="6" s="1"/>
  <c r="H41" i="6"/>
  <c r="C115" i="6"/>
  <c r="D115" i="6"/>
  <c r="A72" i="6"/>
  <c r="M90" i="4"/>
  <c r="D19" i="6"/>
  <c r="C19" i="6"/>
  <c r="D40" i="6"/>
  <c r="C40" i="6"/>
  <c r="D39" i="6"/>
  <c r="C39" i="6"/>
  <c r="P45" i="4"/>
  <c r="B45" i="4" s="1"/>
  <c r="P57" i="4"/>
  <c r="M54" i="4"/>
  <c r="A39" i="6"/>
  <c r="D98" i="6"/>
  <c r="C98" i="6"/>
  <c r="M55" i="4"/>
  <c r="A40" i="6"/>
  <c r="O34" i="4"/>
  <c r="M34" i="4"/>
  <c r="A21" i="6"/>
  <c r="M66" i="4"/>
  <c r="A50" i="6"/>
  <c r="A84" i="6"/>
  <c r="M103" i="4"/>
  <c r="M44" i="4"/>
  <c r="A30" i="6"/>
  <c r="M120" i="4"/>
  <c r="A98" i="6"/>
  <c r="B2" i="6"/>
  <c r="H114" i="6"/>
  <c r="A51" i="6"/>
  <c r="M67" i="4"/>
  <c r="B56" i="4"/>
  <c r="B104" i="4"/>
  <c r="B80" i="4"/>
  <c r="B122" i="4"/>
  <c r="B68" i="4"/>
  <c r="B92" i="4"/>
  <c r="F61" i="6"/>
  <c r="H50" i="6"/>
  <c r="A62" i="6"/>
  <c r="M79" i="4"/>
  <c r="A119" i="6"/>
  <c r="G119" i="6" s="1"/>
  <c r="B35" i="4"/>
  <c r="AA18" i="4" a="1"/>
  <c r="AA18" i="4" s="1"/>
  <c r="A61" i="6"/>
  <c r="M78" i="4"/>
  <c r="F20" i="6"/>
  <c r="H20" i="6" s="1"/>
  <c r="F42" i="6"/>
  <c r="F31" i="6"/>
  <c r="H31" i="6" s="1"/>
  <c r="M102" i="4"/>
  <c r="A83" i="6"/>
  <c r="A99" i="6"/>
  <c r="M121" i="4"/>
  <c r="H51" i="6"/>
  <c r="F62" i="6"/>
  <c r="M104" i="4" l="1"/>
  <c r="A85" i="6"/>
  <c r="P46" i="4"/>
  <c r="B46" i="4" s="1"/>
  <c r="P58" i="4"/>
  <c r="M45" i="4"/>
  <c r="A31" i="6"/>
  <c r="K117" i="6"/>
  <c r="D31" i="6"/>
  <c r="C31" i="6"/>
  <c r="M56" i="4"/>
  <c r="A41" i="6"/>
  <c r="A52" i="6"/>
  <c r="M68" i="4"/>
  <c r="F53" i="6"/>
  <c r="F101" i="6"/>
  <c r="H101" i="6" s="1"/>
  <c r="F117" i="6"/>
  <c r="H117" i="6" s="1"/>
  <c r="H42" i="6"/>
  <c r="D50" i="6"/>
  <c r="C50" i="6"/>
  <c r="H62" i="6"/>
  <c r="F73" i="6"/>
  <c r="M35" i="4"/>
  <c r="A22" i="6"/>
  <c r="O35" i="4"/>
  <c r="F72" i="6"/>
  <c r="H61" i="6"/>
  <c r="D20" i="6"/>
  <c r="C20" i="6"/>
  <c r="D51" i="6"/>
  <c r="C51" i="6"/>
  <c r="M92" i="4"/>
  <c r="A74" i="6"/>
  <c r="D114" i="6"/>
  <c r="C114" i="6"/>
  <c r="D41" i="6"/>
  <c r="C41" i="6"/>
  <c r="C116" i="6"/>
  <c r="D116" i="6"/>
  <c r="A120" i="6"/>
  <c r="B36" i="4"/>
  <c r="AA19" i="4" a="1"/>
  <c r="AA19" i="4" s="1"/>
  <c r="A100" i="6"/>
  <c r="M122" i="4"/>
  <c r="F21" i="6"/>
  <c r="H21" i="6" s="1"/>
  <c r="F43" i="6"/>
  <c r="F32" i="6"/>
  <c r="H32" i="6" s="1"/>
  <c r="D100" i="6"/>
  <c r="C100" i="6"/>
  <c r="M80" i="4"/>
  <c r="A63" i="6"/>
  <c r="B123" i="4"/>
  <c r="B57" i="4"/>
  <c r="B93" i="4"/>
  <c r="B69" i="4"/>
  <c r="B81" i="4"/>
  <c r="B105" i="4"/>
  <c r="H52" i="6"/>
  <c r="F63" i="6"/>
  <c r="A64" i="6" l="1"/>
  <c r="M81" i="4"/>
  <c r="F33" i="6"/>
  <c r="H33" i="6" s="1"/>
  <c r="F22" i="6"/>
  <c r="H22" i="6" s="1"/>
  <c r="F44" i="6"/>
  <c r="D117" i="6"/>
  <c r="C117" i="6"/>
  <c r="D32" i="6"/>
  <c r="K118" i="6"/>
  <c r="C32" i="6"/>
  <c r="M36" i="4"/>
  <c r="A23" i="6"/>
  <c r="O36" i="4"/>
  <c r="D101" i="6"/>
  <c r="C101" i="6"/>
  <c r="M93" i="4"/>
  <c r="A75" i="6"/>
  <c r="F54" i="6"/>
  <c r="F118" i="6"/>
  <c r="H118" i="6" s="1"/>
  <c r="H43" i="6"/>
  <c r="F102" i="6"/>
  <c r="H102" i="6" s="1"/>
  <c r="H73" i="6"/>
  <c r="F84" i="6"/>
  <c r="H84" i="6" s="1"/>
  <c r="H53" i="6"/>
  <c r="F64" i="6"/>
  <c r="A42" i="6"/>
  <c r="M57" i="4"/>
  <c r="D21" i="6"/>
  <c r="C21" i="6"/>
  <c r="D62" i="6"/>
  <c r="C62" i="6"/>
  <c r="A53" i="6"/>
  <c r="M69" i="4"/>
  <c r="M123" i="4"/>
  <c r="A101" i="6"/>
  <c r="B106" i="4"/>
  <c r="B70" i="4"/>
  <c r="B58" i="4"/>
  <c r="B94" i="4"/>
  <c r="B124" i="4"/>
  <c r="B82" i="4"/>
  <c r="D61" i="6"/>
  <c r="C61" i="6"/>
  <c r="A32" i="6"/>
  <c r="M46" i="4"/>
  <c r="B37" i="4"/>
  <c r="A121" i="6"/>
  <c r="AA20" i="4" a="1"/>
  <c r="AA20" i="4" s="1"/>
  <c r="H72" i="6"/>
  <c r="F83" i="6"/>
  <c r="H83" i="6" s="1"/>
  <c r="F94" i="6"/>
  <c r="F74" i="6"/>
  <c r="H63" i="6"/>
  <c r="D52" i="6"/>
  <c r="C52" i="6"/>
  <c r="A86" i="6"/>
  <c r="M105" i="4"/>
  <c r="P47" i="4"/>
  <c r="B47" i="4" s="1"/>
  <c r="P59" i="4"/>
  <c r="D42" i="6"/>
  <c r="C42" i="6"/>
  <c r="M58" i="4" l="1"/>
  <c r="A43" i="6"/>
  <c r="D73" i="6"/>
  <c r="C73" i="6"/>
  <c r="A54" i="6"/>
  <c r="M70" i="4"/>
  <c r="D102" i="6"/>
  <c r="C102" i="6"/>
  <c r="P60" i="4"/>
  <c r="P48" i="4"/>
  <c r="B48" i="4" s="1"/>
  <c r="F55" i="6"/>
  <c r="H44" i="6"/>
  <c r="F119" i="6"/>
  <c r="H119" i="6" s="1"/>
  <c r="F103" i="6"/>
  <c r="H103" i="6" s="1"/>
  <c r="D84" i="6"/>
  <c r="C84" i="6"/>
  <c r="D63" i="6"/>
  <c r="C63" i="6"/>
  <c r="A87" i="6"/>
  <c r="M106" i="4"/>
  <c r="D43" i="6"/>
  <c r="C43" i="6"/>
  <c r="D22" i="6"/>
  <c r="C22" i="6"/>
  <c r="H74" i="6"/>
  <c r="F85" i="6"/>
  <c r="H85" i="6" s="1"/>
  <c r="D118" i="6"/>
  <c r="C118" i="6"/>
  <c r="D33" i="6"/>
  <c r="K119" i="6"/>
  <c r="C33" i="6"/>
  <c r="A122" i="6"/>
  <c r="B38" i="4"/>
  <c r="AA21" i="4" a="1"/>
  <c r="AA21" i="4" s="1"/>
  <c r="B107" i="4"/>
  <c r="B125" i="4"/>
  <c r="B83" i="4"/>
  <c r="B95" i="4"/>
  <c r="B71" i="4"/>
  <c r="B59" i="4"/>
  <c r="F110" i="6"/>
  <c r="H110" i="6" s="1"/>
  <c r="H94" i="6"/>
  <c r="F108" i="6"/>
  <c r="H108" i="6" s="1"/>
  <c r="F109" i="6"/>
  <c r="H109" i="6" s="1"/>
  <c r="F95" i="6"/>
  <c r="F111" i="6"/>
  <c r="H111" i="6" s="1"/>
  <c r="F65" i="6"/>
  <c r="H54" i="6"/>
  <c r="M94" i="4"/>
  <c r="A76" i="6"/>
  <c r="M47" i="4"/>
  <c r="A33" i="6"/>
  <c r="D83" i="6"/>
  <c r="C83" i="6"/>
  <c r="M82" i="4"/>
  <c r="A65" i="6"/>
  <c r="F75" i="6"/>
  <c r="H64" i="6"/>
  <c r="M37" i="4"/>
  <c r="O37" i="4"/>
  <c r="A24" i="6"/>
  <c r="D72" i="6"/>
  <c r="C72" i="6"/>
  <c r="A102" i="6"/>
  <c r="M124" i="4"/>
  <c r="D53" i="6"/>
  <c r="C53" i="6"/>
  <c r="D94" i="6" l="1"/>
  <c r="C94" i="6"/>
  <c r="H75" i="6"/>
  <c r="F86" i="6"/>
  <c r="H86" i="6" s="1"/>
  <c r="D110" i="6"/>
  <c r="C110" i="6"/>
  <c r="A25" i="6"/>
  <c r="O38" i="4"/>
  <c r="M38" i="4"/>
  <c r="D54" i="6"/>
  <c r="C54" i="6"/>
  <c r="M59" i="4"/>
  <c r="A44" i="6"/>
  <c r="D64" i="6"/>
  <c r="C64" i="6"/>
  <c r="H65" i="6"/>
  <c r="F76" i="6"/>
  <c r="A55" i="6"/>
  <c r="M71" i="4"/>
  <c r="C103" i="6"/>
  <c r="D103" i="6"/>
  <c r="D111" i="6"/>
  <c r="C111" i="6"/>
  <c r="M95" i="4"/>
  <c r="A77" i="6"/>
  <c r="D119" i="6"/>
  <c r="C119" i="6"/>
  <c r="F96" i="6"/>
  <c r="H96" i="6" s="1"/>
  <c r="H95" i="6"/>
  <c r="A66" i="6"/>
  <c r="M83" i="4"/>
  <c r="D44" i="6"/>
  <c r="C44" i="6"/>
  <c r="P61" i="4"/>
  <c r="P49" i="4"/>
  <c r="B49" i="4" s="1"/>
  <c r="D109" i="6"/>
  <c r="C109" i="6"/>
  <c r="A103" i="6"/>
  <c r="M125" i="4"/>
  <c r="F66" i="6"/>
  <c r="H55" i="6"/>
  <c r="D108" i="6"/>
  <c r="C108" i="6"/>
  <c r="A88" i="6"/>
  <c r="M107" i="4"/>
  <c r="D85" i="6"/>
  <c r="C85" i="6"/>
  <c r="M48" i="4"/>
  <c r="A34" i="6"/>
  <c r="A123" i="6"/>
  <c r="B39" i="4"/>
  <c r="AA22" i="4"/>
  <c r="AA23" i="4" s="1"/>
  <c r="D74" i="6"/>
  <c r="C74" i="6"/>
  <c r="B126" i="4"/>
  <c r="B84" i="4"/>
  <c r="B60" i="4"/>
  <c r="B108" i="4"/>
  <c r="B72" i="4"/>
  <c r="B96" i="4"/>
  <c r="A67" i="6" l="1"/>
  <c r="M84" i="4"/>
  <c r="D65" i="6"/>
  <c r="C65" i="6"/>
  <c r="P50" i="4"/>
  <c r="B50" i="4" s="1"/>
  <c r="P62" i="4"/>
  <c r="M126" i="4"/>
  <c r="A104" i="6"/>
  <c r="M39" i="4"/>
  <c r="O39" i="4"/>
  <c r="A26" i="6"/>
  <c r="C96" i="6"/>
  <c r="D96" i="6"/>
  <c r="Q41" i="4"/>
  <c r="B41" i="4" s="1"/>
  <c r="A27" i="6" s="1"/>
  <c r="Q53" i="4"/>
  <c r="A35" i="6"/>
  <c r="M49" i="4"/>
  <c r="D86" i="6"/>
  <c r="C86" i="6"/>
  <c r="A56" i="6"/>
  <c r="M72" i="4"/>
  <c r="B109" i="4"/>
  <c r="B85" i="4"/>
  <c r="B73" i="4"/>
  <c r="B127" i="4"/>
  <c r="B97" i="4"/>
  <c r="B61" i="4"/>
  <c r="D75" i="6"/>
  <c r="C75" i="6"/>
  <c r="M96" i="4"/>
  <c r="A78" i="6"/>
  <c r="A89" i="6"/>
  <c r="M108" i="4"/>
  <c r="C55" i="6"/>
  <c r="D55" i="6"/>
  <c r="C95" i="6"/>
  <c r="D95" i="6"/>
  <c r="M60" i="4"/>
  <c r="A45" i="6"/>
  <c r="H66" i="6"/>
  <c r="F77" i="6"/>
  <c r="F87" i="6"/>
  <c r="H87" i="6" s="1"/>
  <c r="H76" i="6"/>
  <c r="A90" i="6" l="1"/>
  <c r="M109" i="4"/>
  <c r="C66" i="6"/>
  <c r="D66" i="6"/>
  <c r="M73" i="4"/>
  <c r="A57" i="6"/>
  <c r="M85" i="4"/>
  <c r="A68" i="6"/>
  <c r="B53" i="4"/>
  <c r="A38" i="6" s="1"/>
  <c r="B89" i="4"/>
  <c r="A71" i="6" s="1"/>
  <c r="B115" i="4"/>
  <c r="A94" i="6" s="1"/>
  <c r="B117" i="4"/>
  <c r="A95" i="6" s="1"/>
  <c r="B65" i="4"/>
  <c r="A49" i="6" s="1"/>
  <c r="B101" i="4"/>
  <c r="A82" i="6" s="1"/>
  <c r="B119" i="4"/>
  <c r="A97" i="6" s="1"/>
  <c r="B131" i="4"/>
  <c r="A108" i="6" s="1"/>
  <c r="B133" i="4"/>
  <c r="A109" i="6" s="1"/>
  <c r="B77" i="4"/>
  <c r="A60" i="6" s="1"/>
  <c r="B135" i="4"/>
  <c r="A110" i="6" s="1"/>
  <c r="B137" i="4"/>
  <c r="A111" i="6" s="1"/>
  <c r="B128" i="4"/>
  <c r="B86" i="4"/>
  <c r="B98" i="4"/>
  <c r="B62" i="4"/>
  <c r="B110" i="4"/>
  <c r="B74" i="4"/>
  <c r="M50" i="4"/>
  <c r="A36" i="6"/>
  <c r="D76" i="6"/>
  <c r="C76" i="6"/>
  <c r="M61" i="4"/>
  <c r="A46" i="6"/>
  <c r="D87" i="6"/>
  <c r="C87" i="6"/>
  <c r="A79" i="6"/>
  <c r="M97" i="4"/>
  <c r="P63" i="4"/>
  <c r="P51" i="4"/>
  <c r="B51" i="4" s="1"/>
  <c r="H77" i="6"/>
  <c r="F88" i="6"/>
  <c r="H88" i="6" s="1"/>
  <c r="A105" i="6"/>
  <c r="M127" i="4"/>
  <c r="A58" i="6" l="1"/>
  <c r="M74" i="4"/>
  <c r="A91" i="6"/>
  <c r="M110" i="4"/>
  <c r="D77" i="6"/>
  <c r="C77" i="6"/>
  <c r="A80" i="6"/>
  <c r="M98" i="4"/>
  <c r="M51" i="4"/>
  <c r="A37" i="6"/>
  <c r="A69" i="6"/>
  <c r="M86" i="4"/>
  <c r="B87" i="4"/>
  <c r="B129" i="4"/>
  <c r="B63" i="4"/>
  <c r="B75" i="4"/>
  <c r="B111" i="4"/>
  <c r="B99" i="4"/>
  <c r="M128" i="4"/>
  <c r="A106" i="6"/>
  <c r="H125" i="6"/>
  <c r="D2" i="6" s="1"/>
  <c r="D88" i="6"/>
  <c r="C88" i="6"/>
  <c r="M62" i="4"/>
  <c r="A47" i="6"/>
  <c r="M75" i="4" l="1"/>
  <c r="A59" i="6"/>
  <c r="A48" i="6"/>
  <c r="M63" i="4"/>
  <c r="M129" i="4"/>
  <c r="A107" i="6"/>
  <c r="A70" i="6"/>
  <c r="M87" i="4"/>
  <c r="A81" i="6"/>
  <c r="M99" i="4"/>
  <c r="A92" i="6"/>
  <c r="M1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<sst xmlns="http://schemas.openxmlformats.org/spreadsheetml/2006/main" count="29798" uniqueCount="20368">
  <si>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</si>
  <si>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</si>
  <si>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</si>
  <si>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</si>
  <si>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</si>
  <si>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</si>
  <si>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</si>
  <si>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</si>
  <si>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</si>
  <si>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</si>
  <si>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</si>
  <si>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</si>
  <si>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</si>
  <si>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</si>
  <si>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</si>
  <si>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</si>
  <si>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</si>
  <si>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</si>
  <si>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</si>
  <si>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</si>
  <si>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</si>
  <si>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</si>
  <si>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</si>
  <si>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</si>
  <si>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</si>
  <si>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</si>
  <si>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</si>
  <si>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</si>
  <si>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</si>
  <si>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</si>
  <si>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</si>
  <si>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</si>
  <si>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</si>
  <si>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</si>
  <si>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</si>
  <si>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</si>
  <si>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</si>
  <si>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</si>
  <si>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</si>
  <si>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</si>
  <si>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</si>
  <si>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</si>
  <si>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</si>
  <si>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</si>
  <si>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</si>
  <si>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</si>
  <si>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</si>
  <si>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</si>
  <si>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</si>
  <si>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</si>
  <si>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</si>
  <si>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</si>
  <si>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</si>
  <si>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</si>
  <si>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</si>
  <si>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</si>
  <si>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</si>
  <si>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</si>
  <si>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</si>
  <si>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</si>
  <si>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</si>
  <si>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</si>
  <si>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</si>
  <si>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</si>
  <si>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</si>
  <si>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</si>
  <si>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</si>
  <si>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</si>
  <si>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</si>
  <si>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</si>
  <si>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</si>
  <si>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</si>
  <si>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</si>
  <si>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</si>
  <si>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</si>
  <si>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</si>
  <si>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</si>
  <si>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</si>
  <si>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</si>
  <si>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</si>
  <si>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</si>
  <si>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</si>
  <si>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</si>
  <si>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</si>
  <si>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</si>
  <si>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</si>
  <si>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</si>
  <si>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</si>
  <si>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</si>
  <si>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</si>
  <si>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</si>
  <si>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</si>
  <si>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</si>
  <si>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</si>
  <si>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</si>
  <si>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</si>
  <si>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</si>
  <si>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</si>
  <si>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</si>
  <si>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</si>
  <si>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</si>
  <si>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</si>
  <si>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</si>
  <si>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</si>
  <si>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</si>
  <si>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</si>
  <si>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</si>
  <si>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</si>
  <si>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</si>
  <si>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</si>
  <si>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</si>
  <si>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</si>
  <si>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</si>
  <si>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</si>
  <si>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</si>
  <si>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</si>
  <si>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</si>
  <si>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</si>
  <si>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</si>
  <si>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</si>
  <si>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</si>
  <si>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</si>
  <si>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</si>
  <si>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</si>
  <si>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</si>
  <si>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</si>
  <si>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</si>
  <si>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</si>
  <si>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</si>
  <si>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</si>
  <si>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</si>
  <si>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</si>
  <si>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</si>
  <si>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</si>
  <si>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</si>
  <si>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</si>
  <si>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</si>
  <si>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</si>
  <si>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</si>
  <si>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</si>
  <si>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</si>
  <si>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</si>
  <si>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</si>
  <si>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</si>
  <si>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</si>
  <si>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</si>
  <si>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</si>
  <si>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</si>
  <si>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</si>
  <si>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</si>
  <si>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</si>
  <si>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</si>
  <si>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</si>
  <si>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</si>
  <si>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</si>
  <si>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</si>
  <si>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</si>
  <si>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</si>
  <si>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</si>
  <si>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</si>
  <si>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</si>
  <si>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</si>
  <si>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</si>
  <si>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</si>
  <si>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</si>
  <si>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</si>
  <si>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</si>
  <si>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</si>
  <si>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</si>
  <si>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</si>
  <si>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</si>
  <si>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</si>
  <si>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</si>
  <si>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</si>
  <si>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</si>
  <si>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</si>
  <si>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</si>
  <si>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</si>
  <si>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</si>
  <si>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</si>
  <si>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</si>
  <si>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</si>
  <si>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</si>
  <si>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</si>
  <si>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</si>
  <si>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</si>
  <si>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</si>
  <si>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</si>
  <si>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</si>
  <si>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</si>
  <si>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</si>
  <si>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</si>
  <si>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</si>
  <si>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</si>
  <si>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</si>
  <si>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</si>
  <si>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</si>
  <si>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</si>
  <si>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</si>
  <si>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</si>
  <si>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</si>
  <si>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</si>
  <si>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</si>
  <si>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</si>
  <si>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</si>
  <si>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</si>
  <si>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</si>
  <si>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</si>
  <si>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</si>
  <si>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</si>
  <si>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</si>
  <si>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</si>
  <si>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</si>
  <si>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</si>
  <si>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</si>
  <si>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</si>
  <si>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</si>
  <si>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</si>
  <si>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</si>
  <si>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</si>
  <si>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</si>
  <si>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</si>
  <si>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</si>
  <si>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</si>
  <si>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</si>
  <si>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</si>
  <si>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</si>
  <si>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</si>
  <si>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</si>
  <si>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</si>
  <si>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</si>
  <si>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</si>
  <si>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</si>
  <si>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</si>
  <si>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</si>
  <si>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</si>
  <si>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</si>
  <si>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</si>
  <si>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</si>
  <si>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</si>
  <si>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</si>
  <si>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</si>
  <si>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</si>
  <si>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</si>
  <si>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</si>
  <si>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</si>
  <si>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</si>
  <si>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</si>
  <si>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</si>
  <si>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</si>
  <si>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</si>
  <si>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</si>
  <si>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</si>
  <si>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</si>
  <si>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</si>
  <si>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</si>
  <si>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</si>
  <si>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</si>
  <si>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</si>
  <si>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</si>
  <si>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</si>
  <si>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</si>
  <si>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</si>
  <si>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</si>
  <si>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</si>
  <si>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</si>
  <si>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</si>
  <si>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</si>
  <si>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</si>
  <si>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</si>
  <si>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</si>
  <si>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</si>
  <si>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</si>
  <si>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</si>
  <si>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</si>
  <si>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</si>
  <si>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</si>
  <si>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</si>
  <si>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</si>
  <si>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</si>
  <si>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</si>
  <si>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</si>
  <si>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</si>
  <si>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</si>
  <si>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</si>
  <si>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</si>
  <si>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</si>
  <si>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</si>
  <si>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</si>
  <si>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</si>
  <si>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</si>
  <si>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</si>
  <si>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</si>
  <si>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</si>
  <si>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</si>
  <si>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</si>
  <si>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</si>
  <si>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</si>
  <si>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</si>
  <si>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</si>
  <si>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</si>
  <si>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</si>
  <si>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</si>
  <si>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</si>
  <si>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</si>
  <si>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</si>
  <si>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</si>
  <si>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</si>
  <si>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</si>
  <si>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</si>
  <si>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</si>
  <si>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</si>
  <si>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</si>
  <si>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</si>
  <si>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</si>
  <si>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</si>
  <si>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</si>
  <si>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</si>
  <si>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</si>
  <si>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</si>
  <si>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</si>
  <si>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</si>
  <si>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</si>
  <si>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</si>
  <si>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</si>
  <si>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</si>
  <si>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</si>
  <si>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</si>
  <si>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</si>
  <si>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</si>
  <si>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</si>
  <si>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</si>
  <si>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</si>
  <si>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</si>
  <si>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</si>
  <si>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</si>
  <si>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</si>
  <si>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</si>
  <si>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</si>
  <si>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</si>
  <si>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</si>
  <si>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</si>
  <si>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</si>
  <si>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</si>
  <si>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</si>
  <si>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</si>
  <si>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</si>
  <si>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</si>
  <si>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</si>
  <si>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</si>
  <si>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</si>
  <si>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</si>
  <si>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</si>
  <si>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</si>
  <si>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</si>
  <si>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</si>
  <si>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</si>
  <si>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</si>
  <si>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</si>
  <si>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</si>
  <si>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</si>
  <si>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</si>
  <si>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</si>
  <si>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</si>
  <si>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</si>
  <si>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</si>
  <si>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charset val="134"/>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charset val="134"/>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</si>
  <si>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</si>
  <si>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</si>
  <si>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</si>
  <si>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</si>
  <si>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</si>
  <si>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</si>
  <si>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</si>
  <si>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</si>
  <si>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</si>
  <si>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</si>
  <si>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</si>
  <si>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</si>
  <si>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</si>
  <si>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</si>
  <si>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</si>
  <si>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</si>
  <si>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</si>
  <si>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</si>
  <si>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</si>
  <si>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</si>
  <si>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</si>
  <si>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</si>
  <si>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</si>
  <si>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</si>
  <si>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</si>
  <si>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</si>
  <si>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</si>
  <si>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</si>
  <si>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</si>
  <si>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</si>
  <si>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</si>
  <si>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</si>
  <si>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</si>
  <si>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</si>
  <si>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</si>
  <si>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</si>
  <si>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</si>
  <si>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</si>
  <si>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</si>
  <si>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</si>
  <si>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</si>
  <si>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</si>
  <si>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</si>
  <si>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</si>
  <si>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</si>
  <si>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</si>
  <si>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</si>
  <si>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</si>
  <si>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</si>
  <si>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</si>
  <si>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</si>
  <si>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</si>
  <si>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</si>
  <si>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</si>
  <si>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</si>
  <si>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</si>
  <si>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</si>
  <si>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</si>
  <si>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</si>
  <si>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</si>
  <si>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</si>
  <si>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</si>
  <si>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</si>
  <si>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</si>
  <si>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</si>
  <si>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</si>
  <si>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</si>
  <si>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</si>
  <si>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</si>
  <si>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</si>
  <si>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</si>
  <si>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</si>
  <si>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</si>
  <si>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</si>
  <si>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</si>
  <si>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</si>
  <si>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</si>
  <si>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</si>
  <si>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</si>
  <si>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</si>
  <si>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</si>
  <si>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</si>
  <si>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</si>
  <si>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</si>
  <si>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</si>
  <si>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</si>
  <si>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</si>
  <si>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</si>
  <si>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</si>
  <si>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</si>
  <si>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</si>
  <si>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</si>
  <si>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</si>
  <si>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</si>
  <si>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</si>
  <si>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</si>
  <si>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</si>
  <si>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</si>
  <si>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</si>
  <si>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charset val="134"/>
      </rPr>
      <t>A. 此申报是为披露公司是否具有可公开查阅的</t>
    </r>
    <r>
      <rPr>
        <sz val="11"/>
        <color rgb="FFFF0000"/>
        <rFont val="SimSun"/>
        <charset val="134"/>
      </rPr>
      <t>负责任矿物</t>
    </r>
    <r>
      <rPr>
        <sz val="11"/>
        <color rgb="FF000000"/>
        <rFont val="SimSun"/>
        <charset val="134"/>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</si>
  <si>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</si>
  <si>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</si>
  <si>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</si>
  <si>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</si>
  <si>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</si>
  <si>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</si>
  <si>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</si>
  <si>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</si>
  <si>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</si>
  <si>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</si>
  <si>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</si>
  <si>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</si>
  <si>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</si>
  <si>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</si>
  <si>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</si>
  <si>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</si>
  <si>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</si>
  <si>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</si>
  <si>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</si>
  <si>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</si>
  <si>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</si>
  <si>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</si>
  <si>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</si>
  <si>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</si>
  <si>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</si>
  <si>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</si>
  <si>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</si>
  <si>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</si>
  <si>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</si>
  <si>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</si>
  <si>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</si>
  <si>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</si>
  <si>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</si>
  <si>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</si>
  <si>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charset val="134"/>
      </rPr>
      <t>此模版可以使用冶炼厂查询清单来填写</t>
    </r>
    <r>
      <rPr>
        <sz val="11"/>
        <color rgb="FFFF0000"/>
        <rFont val="SimSun"/>
        <charset val="134"/>
      </rPr>
      <t>冶炼厂、精炼厂、加工厂</t>
    </r>
    <r>
      <rPr>
        <sz val="11"/>
        <color rgb="FF000000"/>
        <rFont val="SimSun"/>
        <charset val="134"/>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</si>
  <si>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</si>
  <si>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</si>
  <si>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</si>
  <si>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</si>
  <si>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</si>
  <si>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</si>
  <si>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</si>
  <si>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</si>
  <si>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</si>
  <si>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</si>
  <si>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</si>
  <si>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</si>
  <si>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</si>
  <si>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</si>
  <si>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</si>
  <si>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</si>
  <si>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</si>
  <si>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</si>
  <si>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</si>
  <si>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</si>
  <si>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</si>
  <si>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</si>
  <si>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</si>
  <si>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</si>
  <si>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</si>
  <si>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</si>
  <si>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</si>
  <si>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</si>
  <si>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</si>
  <si>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</si>
  <si>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</si>
  <si>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</si>
  <si>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</si>
  <si>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</si>
  <si>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</si>
  <si>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</si>
  <si>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</si>
  <si>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</si>
  <si>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</si>
  <si>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</si>
  <si>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</si>
  <si>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</si>
  <si>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</si>
  <si>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</si>
  <si>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</si>
  <si>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</si>
  <si>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</si>
  <si>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</si>
  <si>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</si>
  <si>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</si>
  <si>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</si>
  <si>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</si>
  <si>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</si>
  <si>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</si>
  <si>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</si>
  <si>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</si>
  <si>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</si>
  <si>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</si>
  <si>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</si>
  <si>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</si>
  <si>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</si>
  <si>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</si>
  <si>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</si>
  <si>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</si>
  <si>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</si>
  <si>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</si>
  <si>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</si>
  <si>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</si>
  <si>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</si>
  <si>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</si>
  <si>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</si>
  <si>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</si>
  <si>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</si>
  <si>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</si>
  <si>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</si>
  <si>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</si>
  <si>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</si>
  <si>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</si>
  <si>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</si>
  <si>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</si>
  <si>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</si>
  <si>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</si>
  <si>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</si>
  <si>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</si>
  <si>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</si>
  <si>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</si>
  <si>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</si>
  <si>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</si>
  <si>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</si>
  <si>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</si>
  <si>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</si>
  <si>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</si>
  <si>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</si>
  <si>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</si>
  <si>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</si>
  <si>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</si>
  <si>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</si>
  <si>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</si>
  <si>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</si>
  <si>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</si>
  <si>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</si>
  <si>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</si>
  <si>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</si>
  <si>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</si>
  <si>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</si>
  <si>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</si>
  <si>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</si>
  <si>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charset val="134"/>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</si>
  <si>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</si>
  <si>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</si>
  <si>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</si>
  <si>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</si>
  <si>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</si>
  <si>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</si>
  <si>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</si>
  <si>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</si>
  <si>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</si>
  <si>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</si>
  <si>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</si>
  <si>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</si>
  <si>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</si>
  <si>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</si>
  <si>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</si>
  <si>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</si>
  <si>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</si>
  <si>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</si>
  <si>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</si>
  <si>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</si>
  <si>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</si>
  <si>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</si>
  <si>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</si>
  <si>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</si>
  <si>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</si>
  <si>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</si>
  <si>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</si>
  <si>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</si>
  <si>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</si>
  <si>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</si>
  <si>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</si>
  <si>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</si>
  <si>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</si>
  <si>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</si>
  <si>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</si>
  <si>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</si>
  <si>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</si>
  <si>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</si>
  <si>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</si>
  <si>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</si>
  <si>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</si>
  <si>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</si>
  <si>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</si>
  <si>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</si>
  <si>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</si>
  <si>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</si>
  <si>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</si>
  <si>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</si>
  <si>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</si>
  <si>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</si>
  <si>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</si>
  <si>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</si>
  <si>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</si>
  <si>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</si>
  <si>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</si>
  <si>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</si>
  <si>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</si>
  <si>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</si>
  <si>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</si>
  <si>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</si>
  <si>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</si>
  <si>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</si>
  <si>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</si>
  <si>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</si>
  <si>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</si>
  <si>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</si>
  <si>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</si>
  <si>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</si>
  <si>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</si>
  <si>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</si>
  <si>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</si>
  <si>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</si>
  <si>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</si>
  <si>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</si>
  <si>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</si>
  <si>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</si>
  <si>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</si>
  <si>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</si>
  <si>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</si>
  <si>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</si>
  <si>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</si>
  <si>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</si>
  <si>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</si>
  <si>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</si>
  <si>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</si>
  <si>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</si>
  <si>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</si>
  <si>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</si>
  <si>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</si>
  <si>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</si>
  <si>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</si>
  <si>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</si>
  <si>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</si>
  <si>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</si>
  <si>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</si>
  <si>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</si>
  <si>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</si>
  <si>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</si>
  <si>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</si>
  <si>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</si>
  <si>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</si>
  <si>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</si>
  <si>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</si>
  <si>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</si>
  <si>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</si>
  <si>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</si>
  <si>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</si>
  <si>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</si>
  <si>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</si>
  <si>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</si>
  <si>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</si>
  <si>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</si>
  <si>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</si>
  <si>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</si>
  <si>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</si>
  <si>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</si>
  <si>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</si>
  <si>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</si>
  <si>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</si>
  <si>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</si>
  <si>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</si>
  <si>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</si>
  <si>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</si>
  <si>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</si>
  <si>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</si>
  <si>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</si>
  <si>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</si>
  <si>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</si>
  <si>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</si>
  <si>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</si>
  <si>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</si>
  <si>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</si>
  <si>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</si>
  <si>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</si>
  <si>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</si>
  <si>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</si>
  <si>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</si>
  <si>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</si>
  <si>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</si>
  <si>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</si>
  <si>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</si>
  <si>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</si>
  <si>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</si>
  <si>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</si>
  <si>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</si>
  <si>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</si>
  <si>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</si>
  <si>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</si>
  <si>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</si>
  <si>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</si>
  <si>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</si>
  <si>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</si>
  <si>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</si>
  <si>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</si>
  <si>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</si>
  <si>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</si>
  <si>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</si>
  <si>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</si>
  <si>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</si>
  <si>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</si>
  <si>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</si>
  <si>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charset val="134"/>
      </rPr>
      <t>处理</t>
    </r>
    <r>
      <rPr>
        <sz val="11"/>
        <color rgb="FFFF0000"/>
        <rFont val="SimSun"/>
        <charset val="134"/>
      </rPr>
      <t>钴</t>
    </r>
    <r>
      <rPr>
        <sz val="11"/>
        <color rgb="FF000000"/>
        <rFont val="SimSun"/>
        <charset val="134"/>
      </rPr>
      <t>精矿、中间产品或再循环材料并生产直接用于下游制造工艺的</t>
    </r>
    <r>
      <rPr>
        <sz val="11"/>
        <color rgb="FFFF0000"/>
        <rFont val="SimSun"/>
        <charset val="134"/>
      </rPr>
      <t>钴产品</t>
    </r>
    <r>
      <rPr>
        <sz val="11"/>
        <color rgb="FF000000"/>
        <rFont val="SimSun"/>
        <charset val="134"/>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</si>
  <si>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</si>
  <si>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</si>
  <si>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</si>
  <si>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</si>
  <si>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</si>
  <si>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</si>
  <si>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</si>
  <si>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</si>
  <si>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</si>
  <si>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</si>
  <si>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</si>
  <si>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</si>
  <si>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</si>
  <si>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</si>
  <si>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</si>
  <si>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</si>
  <si>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</si>
  <si>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</si>
  <si>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</si>
  <si>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</si>
  <si>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</si>
  <si>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</si>
  <si>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</si>
  <si>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</si>
  <si>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</si>
  <si>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</si>
  <si>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</si>
  <si>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</si>
  <si>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</si>
  <si>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</si>
  <si>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</si>
  <si>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</si>
  <si>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</si>
  <si>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</si>
  <si>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</si>
  <si>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</si>
  <si>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</si>
  <si>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</si>
  <si>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</si>
  <si>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</si>
  <si>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</si>
  <si>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</si>
  <si>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</si>
  <si>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</si>
  <si>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</si>
  <si>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</si>
  <si>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</si>
  <si>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</si>
  <si>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</si>
  <si>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</si>
  <si>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</si>
  <si>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</si>
  <si>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</si>
  <si>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</si>
  <si>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</si>
  <si>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</si>
  <si>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</si>
  <si>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</si>
  <si>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</si>
  <si>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</si>
  <si>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</si>
  <si>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</si>
  <si>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</si>
  <si>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</si>
  <si>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</si>
  <si>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</si>
  <si>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</si>
  <si>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</si>
  <si>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</si>
  <si>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</si>
  <si>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</si>
  <si>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</si>
  <si>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</si>
  <si>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</si>
  <si>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</si>
  <si>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</si>
  <si>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</si>
  <si>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</si>
  <si>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</si>
  <si>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</si>
  <si>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</si>
  <si>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</si>
  <si>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</si>
  <si>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</si>
  <si>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</si>
  <si>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</si>
  <si>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</si>
  <si>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</si>
  <si>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</si>
  <si>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</si>
  <si>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</si>
  <si>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</si>
  <si>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</si>
  <si>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</si>
  <si>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</si>
  <si>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</si>
  <si>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</si>
  <si>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</si>
  <si>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</si>
  <si>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</si>
  <si>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</si>
  <si>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</si>
  <si>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</si>
  <si>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</si>
  <si>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</si>
  <si>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</si>
  <si>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</si>
  <si>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</si>
  <si>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</si>
  <si>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</si>
  <si>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</si>
  <si>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</si>
  <si>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</si>
  <si>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</si>
  <si>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</si>
  <si>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</si>
  <si>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</si>
  <si>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</si>
  <si>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</si>
  <si>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</si>
  <si>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</si>
  <si>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</si>
  <si>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</si>
  <si>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</si>
  <si>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</si>
  <si>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</si>
  <si>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</si>
  <si>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</si>
  <si>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</si>
  <si>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</si>
  <si>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</si>
  <si>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</si>
  <si>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</si>
  <si>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</si>
  <si>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</si>
  <si>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</si>
  <si>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</si>
  <si>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</si>
  <si>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</si>
  <si>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</si>
  <si>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</si>
  <si>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</si>
  <si>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</si>
  <si>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</si>
  <si>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</si>
  <si>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</si>
  <si>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</si>
  <si>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</si>
  <si>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</si>
  <si>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</si>
  <si>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</si>
  <si>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</si>
  <si>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</si>
  <si>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</si>
  <si>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</si>
  <si>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</si>
  <si>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</si>
  <si>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</si>
  <si>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</si>
  <si>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</si>
  <si>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</si>
  <si>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</si>
  <si>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</si>
  <si>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</si>
  <si>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</si>
  <si>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</si>
  <si>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</si>
  <si>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</si>
  <si>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</si>
  <si>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</si>
  <si>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</si>
  <si>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</si>
  <si>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</si>
  <si>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</si>
  <si>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</si>
  <si>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</si>
  <si>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</si>
  <si>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</si>
  <si>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</si>
  <si>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</si>
  <si>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</si>
  <si>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</si>
  <si>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</si>
  <si>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</si>
  <si>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</si>
  <si>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</si>
  <si>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</si>
  <si>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</si>
  <si>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</si>
  <si>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</si>
  <si>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</si>
  <si>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</si>
  <si>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</si>
  <si>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</si>
  <si>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</si>
  <si>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</si>
  <si>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</si>
  <si>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</si>
  <si>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</si>
  <si>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</si>
  <si>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</si>
  <si>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</si>
  <si>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</si>
  <si>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</si>
  <si>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</si>
  <si>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</si>
  <si>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</si>
  <si>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</si>
  <si>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</si>
  <si>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</si>
  <si>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</si>
  <si>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</si>
  <si>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</si>
  <si>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</si>
  <si>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</si>
  <si>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</si>
  <si>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</si>
  <si>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</si>
  <si>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</si>
  <si>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</si>
  <si>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</si>
  <si>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</si>
  <si>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</si>
  <si>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charset val="134"/>
      </rPr>
      <t>7) 贵公司收到的所有适用冶炼厂</t>
    </r>
    <r>
      <rPr>
        <sz val="11"/>
        <color rgb="FFFF0000"/>
        <rFont val="SimSun"/>
        <charset val="134"/>
      </rPr>
      <t>或加工厂</t>
    </r>
    <r>
      <rPr>
        <sz val="11"/>
        <color rgb="FF000000"/>
        <rFont val="SimSun"/>
        <charset val="134"/>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</si>
  <si>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</si>
  <si>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</si>
  <si>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</si>
  <si>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</si>
  <si>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</si>
  <si>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</si>
  <si>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</si>
  <si>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</si>
  <si>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</si>
  <si>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</si>
  <si>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</si>
  <si>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</si>
  <si>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</si>
  <si>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</si>
  <si>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</si>
  <si>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</si>
  <si>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</si>
  <si>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</si>
  <si>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</si>
  <si>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</si>
  <si>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</si>
  <si>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</si>
  <si>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</si>
  <si>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</si>
  <si>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</si>
  <si>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</si>
  <si>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</si>
  <si>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</si>
  <si>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</si>
  <si>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</si>
  <si>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</si>
  <si>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</si>
  <si>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</si>
  <si>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</si>
  <si>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</si>
  <si>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</si>
  <si>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</si>
  <si>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</si>
  <si>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</si>
  <si>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</si>
  <si>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</si>
  <si>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</si>
  <si>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</si>
  <si>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</si>
  <si>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</si>
  <si>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</si>
  <si>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</si>
  <si>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</si>
  <si>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</si>
  <si>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</si>
  <si>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</si>
  <si>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</si>
  <si>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</si>
  <si>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</si>
  <si>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</si>
  <si>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</si>
  <si>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</si>
  <si>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</si>
  <si>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</si>
  <si>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</si>
  <si>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</si>
  <si>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</si>
  <si>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</si>
  <si>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</si>
  <si>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</si>
  <si>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</si>
  <si>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</si>
  <si>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</si>
  <si>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</si>
  <si>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</si>
  <si>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</si>
  <si>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</si>
  <si>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</si>
  <si>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</si>
  <si>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</si>
  <si>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</si>
  <si>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</si>
  <si>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</si>
  <si>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</si>
  <si>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</si>
  <si>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</si>
  <si>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</si>
  <si>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</si>
  <si>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</si>
  <si>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</si>
  <si>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</si>
  <si>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</si>
  <si>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</si>
  <si>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</si>
  <si>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</si>
  <si>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</si>
  <si>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</si>
  <si>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</si>
  <si>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</si>
  <si>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</si>
  <si>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</si>
  <si>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</si>
  <si>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</si>
  <si>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</si>
  <si>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</si>
  <si>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</si>
  <si>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</si>
  <si>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</si>
  <si>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</si>
  <si>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</si>
  <si>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</si>
  <si>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</si>
  <si>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</si>
  <si>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</si>
  <si>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</si>
  <si>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</si>
  <si>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</si>
  <si>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</si>
  <si>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</si>
  <si>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</si>
  <si>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</si>
  <si>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</si>
  <si>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</si>
  <si>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</si>
  <si>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</si>
  <si>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</si>
  <si>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</si>
  <si>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</si>
  <si>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</si>
  <si>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</si>
  <si>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</si>
  <si>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</si>
  <si>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</si>
  <si>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</si>
  <si>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</si>
  <si>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</si>
  <si>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</si>
  <si>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</si>
  <si>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</si>
  <si>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</si>
  <si>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</si>
  <si>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</si>
  <si>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</si>
  <si>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</si>
  <si>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</si>
  <si>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</si>
  <si>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</si>
  <si>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</si>
  <si>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</si>
  <si>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</si>
  <si>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</si>
  <si>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</si>
  <si>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</si>
  <si>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</si>
  <si>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</si>
  <si>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</si>
  <si>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</si>
  <si>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</si>
  <si>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</si>
  <si>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</si>
  <si>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</si>
  <si>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</si>
  <si>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</si>
  <si>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</si>
  <si>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</si>
  <si>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</si>
  <si>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</si>
  <si>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</si>
  <si>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</si>
  <si>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</si>
  <si>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</si>
  <si>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</si>
  <si>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</si>
  <si>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</si>
  <si>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</si>
  <si>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</si>
  <si>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</si>
  <si>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</si>
  <si>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</si>
  <si>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</si>
  <si>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</si>
  <si>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</si>
  <si>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</si>
  <si>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</si>
  <si>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</si>
  <si>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</si>
  <si>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宋体"/>
        <family val="2"/>
        <scheme val="minor"/>
      </rPr>
      <t>A</t>
    </r>
    <r>
      <rPr>
        <sz val="11"/>
        <rFont val="SimSun"/>
        <family val="2"/>
      </rPr>
      <t xml:space="preserve"> 列输入号码（</t>
    </r>
    <r>
      <rPr>
        <sz val="11"/>
        <rFont val="宋体"/>
        <family val="2"/>
        <scheme val="minor"/>
      </rPr>
      <t>B、C、E、F、G、I</t>
    </r>
    <r>
      <rPr>
        <sz val="11"/>
        <rFont val="SimSun"/>
        <family val="2"/>
      </rPr>
      <t xml:space="preserve"> 和 </t>
    </r>
    <r>
      <rPr>
        <sz val="11"/>
        <rFont val="宋体"/>
        <family val="2"/>
        <scheme val="minor"/>
      </rPr>
      <t>J</t>
    </r>
    <r>
      <rPr>
        <sz val="11"/>
        <rFont val="SimSun"/>
        <family val="2"/>
      </rPr>
      <t xml:space="preserve"> 列将自动填入）。</t>
    </r>
    <r>
      <rPr>
        <sz val="11"/>
        <rFont val="宋体"/>
        <family val="2"/>
        <scheme val="minor"/>
      </rPr>
      <t>D</t>
    </r>
    <r>
      <rPr>
        <sz val="11"/>
        <rFont val="SimSun"/>
        <family val="2"/>
      </rPr>
      <t xml:space="preserve"> 列将变为灰色。
选项 </t>
    </r>
    <r>
      <rPr>
        <sz val="11"/>
        <rFont val="宋体"/>
        <family val="2"/>
        <scheme val="minor"/>
      </rPr>
      <t>B</t>
    </r>
    <r>
      <rPr>
        <sz val="11"/>
        <rFont val="SimSun"/>
        <family val="2"/>
      </rPr>
      <t xml:space="preserve">：如果您有金属和冶炼厂查找名称组合，则完成以下步骤：
步骤 </t>
    </r>
    <r>
      <rPr>
        <sz val="11"/>
        <rFont val="宋体"/>
        <family val="2"/>
        <scheme val="minor"/>
      </rPr>
      <t>1</t>
    </r>
    <r>
      <rPr>
        <sz val="11"/>
        <rFont val="SimSun"/>
        <family val="2"/>
      </rPr>
      <t xml:space="preserve">. 在 </t>
    </r>
    <r>
      <rPr>
        <sz val="11"/>
        <rFont val="宋体"/>
        <family val="2"/>
        <scheme val="minor"/>
      </rPr>
      <t>B</t>
    </r>
    <r>
      <rPr>
        <sz val="11"/>
        <rFont val="SimSun"/>
        <family val="2"/>
      </rPr>
      <t xml:space="preserve"> 列中选择金属
步骤 </t>
    </r>
    <r>
      <rPr>
        <sz val="11"/>
        <rFont val="宋体"/>
        <family val="2"/>
        <scheme val="minor"/>
      </rPr>
      <t>2</t>
    </r>
    <r>
      <rPr>
        <sz val="11"/>
        <rFont val="SimSun"/>
        <family val="2"/>
      </rPr>
      <t xml:space="preserve">. 从 </t>
    </r>
    <r>
      <rPr>
        <sz val="11"/>
        <rFont val="宋体"/>
        <family val="2"/>
        <scheme val="minor"/>
      </rPr>
      <t>C</t>
    </r>
    <r>
      <rPr>
        <sz val="11"/>
        <rFont val="SimSun"/>
        <family val="2"/>
      </rPr>
      <t xml:space="preserve"> 列的下拉菜单中选择
选项 </t>
    </r>
    <r>
      <rPr>
        <sz val="11"/>
        <rFont val="宋体"/>
        <family val="2"/>
        <scheme val="minor"/>
      </rPr>
      <t>C</t>
    </r>
    <r>
      <rPr>
        <sz val="11"/>
        <rFont val="SimSun"/>
        <family val="2"/>
      </rPr>
      <t xml:space="preserve">：如果您有金属和冶炼厂名称组合，则完成以下步骤：
步骤 </t>
    </r>
    <r>
      <rPr>
        <sz val="11"/>
        <rFont val="宋体"/>
        <family val="2"/>
        <scheme val="minor"/>
      </rPr>
      <t>1.</t>
    </r>
    <r>
      <rPr>
        <sz val="11"/>
        <rFont val="SimSun"/>
        <family val="2"/>
      </rPr>
      <t xml:space="preserve"> 在 </t>
    </r>
    <r>
      <rPr>
        <sz val="11"/>
        <rFont val="宋体"/>
        <family val="2"/>
        <scheme val="minor"/>
      </rPr>
      <t>B</t>
    </r>
    <r>
      <rPr>
        <sz val="11"/>
        <rFont val="SimSun"/>
        <family val="2"/>
      </rPr>
      <t xml:space="preserve"> 列中选择金属
步骤 </t>
    </r>
    <r>
      <rPr>
        <sz val="11"/>
        <rFont val="宋体"/>
        <family val="2"/>
        <scheme val="minor"/>
      </rPr>
      <t>2</t>
    </r>
    <r>
      <rPr>
        <sz val="11"/>
        <rFont val="SimSun"/>
        <family val="2"/>
      </rPr>
      <t xml:space="preserve">：在“冶炼厂查找”下拉菜单中选择“冶炼厂未列出”，然后填写 </t>
    </r>
    <r>
      <rPr>
        <sz val="11"/>
        <rFont val="宋体"/>
        <family val="2"/>
        <scheme val="minor"/>
      </rPr>
      <t>D</t>
    </r>
    <r>
      <rPr>
        <sz val="11"/>
        <rFont val="SimSun"/>
        <family val="2"/>
      </rPr>
      <t xml:space="preserve"> 和 </t>
    </r>
    <r>
      <rPr>
        <sz val="11"/>
        <rFont val="宋体"/>
        <family val="2"/>
        <scheme val="minor"/>
      </rPr>
      <t>E</t>
    </r>
    <r>
      <rPr>
        <sz val="11"/>
        <rFont val="SimSun"/>
        <family val="2"/>
      </rPr>
      <t xml:space="preserve"> 列
步骤 </t>
    </r>
    <r>
      <rPr>
        <sz val="11"/>
        <rFont val="宋体"/>
        <family val="2"/>
        <scheme val="minor"/>
      </rPr>
      <t>3</t>
    </r>
    <r>
      <rPr>
        <sz val="11"/>
        <rFont val="SimSun"/>
        <family val="2"/>
      </rPr>
      <t xml:space="preserve">. 在 </t>
    </r>
    <r>
      <rPr>
        <sz val="11"/>
        <rFont val="宋体"/>
        <family val="2"/>
        <scheme val="minor"/>
      </rPr>
      <t>H</t>
    </r>
    <r>
      <rPr>
        <sz val="11"/>
        <rFont val="SimSun"/>
        <family val="2"/>
      </rPr>
      <t xml:space="preserve"> 列到 </t>
    </r>
    <r>
      <rPr>
        <sz val="11"/>
        <rFont val="宋体"/>
        <family val="2"/>
        <scheme val="minor"/>
      </rPr>
      <t>Q</t>
    </r>
    <r>
      <rPr>
        <sz val="11"/>
        <rFont val="SimSun"/>
        <family val="2"/>
      </rPr>
      <t xml:space="preserve"> 列输入所有现有的冶炼厂信息
(</t>
    </r>
    <r>
      <rPr>
        <sz val="11"/>
        <rFont val="宋体"/>
        <family val="2"/>
        <scheme val="minor"/>
      </rPr>
      <t>*</t>
    </r>
    <r>
      <rPr>
        <sz val="11"/>
        <rFont val="SimSun"/>
        <family val="2"/>
      </rPr>
      <t>) 必填字段以星号表示。
(</t>
    </r>
    <r>
      <rPr>
        <sz val="11"/>
        <rFont val="宋体"/>
        <family val="2"/>
        <scheme val="minor"/>
      </rPr>
      <t>1</t>
    </r>
    <r>
      <rPr>
        <sz val="11"/>
        <rFont val="SimSun"/>
        <family val="2"/>
      </rPr>
      <t xml:space="preserve">) 当“冶炼厂查找”=“冶炼厂未列出”时，需要输入
注：可结合使用选项 </t>
    </r>
    <r>
      <rPr>
        <sz val="11"/>
        <rFont val="宋体"/>
        <family val="2"/>
        <scheme val="minor"/>
      </rPr>
      <t>A、B</t>
    </r>
    <r>
      <rPr>
        <sz val="11"/>
        <rFont val="SimSun"/>
        <family val="2"/>
      </rPr>
      <t xml:space="preserve"> 和 </t>
    </r>
    <r>
      <rPr>
        <sz val="11"/>
        <rFont val="宋体"/>
        <family val="2"/>
        <scheme val="minor"/>
      </rPr>
      <t xml:space="preserve">C </t>
    </r>
    <r>
      <rPr>
        <sz val="11"/>
        <rFont val="SimSun"/>
        <family val="2"/>
      </rPr>
      <t xml:space="preserve">来填写冶炼厂目录。请勿更改自动填写的单元格。应通过联系 </t>
    </r>
    <r>
      <rPr>
        <sz val="11"/>
        <rFont val="宋体"/>
        <family val="2"/>
        <scheme val="minor"/>
      </rPr>
      <t>RMI@ResponsibleBusiness.org</t>
    </r>
    <r>
      <rPr>
        <sz val="11"/>
        <rFont val="SimSun"/>
        <family val="2"/>
      </rPr>
      <t xml:space="preserve">，向 </t>
    </r>
    <r>
      <rPr>
        <sz val="11"/>
        <rFont val="宋体"/>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</si>
  <si>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</si>
  <si>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</si>
  <si>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</si>
  <si>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</si>
  <si>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</si>
  <si>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</si>
  <si>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</si>
  <si>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</si>
  <si>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</si>
  <si>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</si>
  <si>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</si>
  <si>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</si>
  <si>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</si>
  <si>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</si>
  <si>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</si>
  <si>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</si>
  <si>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</si>
  <si>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</si>
  <si>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</si>
  <si>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</si>
  <si>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</si>
  <si>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</si>
  <si>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</si>
  <si>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</si>
  <si>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</si>
  <si>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</si>
  <si>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</si>
  <si>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</si>
  <si>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</si>
  <si>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</si>
  <si>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</si>
  <si>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</si>
  <si>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</si>
  <si>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</si>
  <si>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</si>
  <si>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</si>
  <si>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</si>
  <si>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</si>
  <si>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</si>
  <si>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</si>
  <si>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</si>
  <si>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</si>
  <si>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</si>
  <si>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</si>
  <si>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</si>
  <si>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</si>
  <si>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</si>
  <si>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</si>
  <si>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</si>
  <si>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</si>
  <si>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</si>
  <si>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</si>
  <si>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</si>
  <si>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</si>
  <si>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</si>
  <si>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</si>
  <si>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</si>
  <si>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</si>
  <si>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</si>
  <si>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</si>
  <si>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</si>
  <si>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</si>
  <si>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</si>
  <si>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</si>
  <si>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</si>
  <si>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</si>
  <si>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</si>
  <si>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</si>
  <si>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</si>
  <si>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</si>
  <si>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</si>
  <si>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</si>
  <si>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</si>
  <si>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</si>
  <si>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</si>
  <si>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</si>
  <si>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</si>
  <si>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</si>
  <si>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</si>
  <si>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</si>
  <si>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</si>
  <si>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</si>
  <si>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</si>
  <si>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</si>
  <si>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</si>
  <si>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</si>
  <si>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</si>
  <si>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</si>
  <si>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</si>
  <si>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</si>
  <si>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</si>
  <si>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</si>
  <si>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</si>
  <si>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</si>
  <si>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</si>
  <si>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</si>
  <si>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</si>
  <si>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</si>
  <si>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</si>
  <si>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</si>
  <si>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</si>
  <si>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</si>
  <si>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</si>
  <si>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</si>
  <si>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</si>
  <si>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</si>
  <si>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</si>
  <si>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</si>
  <si>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</si>
  <si>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charset val="134"/>
      </rPr>
      <t>在“冶炼厂目录”选项卡中提供向供应链提供材料的</t>
    </r>
    <r>
      <rPr>
        <sz val="11"/>
        <color rgb="FFFF0000"/>
        <rFont val="SimSun"/>
        <charset val="134"/>
      </rPr>
      <t>钴冶炼厂</t>
    </r>
    <r>
      <rPr>
        <sz val="11"/>
        <color rgb="FF000000"/>
        <rFont val="SimSun"/>
        <charset val="134"/>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</si>
  <si>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</si>
  <si>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</si>
  <si>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</si>
  <si>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</si>
  <si>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charset val="134"/>
      </rPr>
      <t>在“冶炼厂目录”选项卡中提供向供应链提供材料的</t>
    </r>
    <r>
      <rPr>
        <sz val="11"/>
        <color rgb="FFFF0000"/>
        <rFont val="SimSun"/>
        <charset val="134"/>
      </rPr>
      <t>云母加工厂</t>
    </r>
    <r>
      <rPr>
        <sz val="11"/>
        <color rgb="FF000000"/>
        <rFont val="SimSun"/>
        <charset val="134"/>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</si>
  <si>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</si>
  <si>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</si>
  <si>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</si>
  <si>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</si>
  <si>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</si>
  <si>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</si>
  <si>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</si>
  <si>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</si>
  <si>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</si>
  <si>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</si>
  <si>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</si>
  <si>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</si>
  <si>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</si>
  <si>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</si>
  <si>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</si>
  <si>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</si>
  <si>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</si>
  <si>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</si>
  <si>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</si>
  <si>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</si>
  <si>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</si>
  <si>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</si>
  <si>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</si>
  <si>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</si>
  <si>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</si>
  <si>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</si>
  <si>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</si>
  <si>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</si>
  <si>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</si>
  <si>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</si>
  <si>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</si>
  <si>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</si>
  <si>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</si>
  <si>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</si>
  <si>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</si>
  <si>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</si>
  <si>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</si>
  <si>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</si>
  <si>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</si>
  <si>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</si>
  <si>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</si>
  <si>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</si>
  <si>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</si>
  <si>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</si>
  <si>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</si>
  <si>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</si>
  <si>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</si>
  <si>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</si>
  <si>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</si>
  <si>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</si>
  <si>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</si>
  <si>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</si>
  <si>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</si>
  <si>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</si>
  <si>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</si>
  <si>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</si>
  <si>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</si>
  <si>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</si>
  <si>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</si>
  <si>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</si>
  <si>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</si>
  <si>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</si>
  <si>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</si>
  <si>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</si>
  <si>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</si>
  <si>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</si>
  <si>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</si>
  <si>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</si>
  <si>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</si>
  <si>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</si>
  <si>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</si>
  <si>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</si>
  <si>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</si>
  <si>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</si>
  <si>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</si>
  <si>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</si>
  <si>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</si>
  <si>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</si>
  <si>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</si>
  <si>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</si>
  <si>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</si>
  <si>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</si>
  <si>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</si>
  <si>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</si>
  <si>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</si>
  <si>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</si>
  <si>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</si>
  <si>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</si>
  <si>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</si>
  <si>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</si>
  <si>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</si>
  <si>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</si>
  <si>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</si>
  <si>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</si>
  <si>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</si>
  <si>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</si>
  <si>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</si>
  <si>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</si>
  <si>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</si>
  <si>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</si>
  <si>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</si>
  <si>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</si>
  <si>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</si>
  <si>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</si>
  <si>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</si>
  <si>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</si>
  <si>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</si>
  <si>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</si>
  <si>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</si>
  <si>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</si>
  <si>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</si>
  <si>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</si>
  <si>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</si>
  <si>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</si>
  <si>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</si>
  <si>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</si>
  <si>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</si>
  <si>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</si>
  <si>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</si>
  <si>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</si>
  <si>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</si>
  <si>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</si>
  <si>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</si>
  <si>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</si>
  <si>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</si>
  <si>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</si>
  <si>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</si>
  <si>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</si>
  <si>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</si>
  <si>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</si>
  <si>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</si>
  <si>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</si>
  <si>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</si>
  <si>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</si>
  <si>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</si>
  <si>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</si>
  <si>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</si>
  <si>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</si>
  <si>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</si>
  <si>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</si>
  <si>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</si>
  <si>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</si>
  <si>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</si>
  <si>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</si>
  <si>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</si>
  <si>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</si>
  <si>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</si>
  <si>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</si>
  <si>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</si>
  <si>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</si>
  <si>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</si>
  <si>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</si>
  <si>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</si>
  <si>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</si>
  <si>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</si>
  <si>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</si>
  <si>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</si>
  <si>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</si>
  <si>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</si>
  <si>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</si>
  <si>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</si>
  <si>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</si>
  <si>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</si>
  <si>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</si>
  <si>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</si>
  <si>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</si>
  <si>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</si>
  <si>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</si>
  <si>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</si>
  <si>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</si>
  <si>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</si>
  <si>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</si>
  <si>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</si>
  <si>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</si>
  <si>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</si>
  <si>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</si>
  <si>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</si>
  <si>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</si>
  <si>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</si>
  <si>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</si>
  <si>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</si>
  <si>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</si>
  <si>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</si>
  <si>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</si>
  <si>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</si>
  <si>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</si>
  <si>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</si>
  <si>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</si>
  <si>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</si>
  <si>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</si>
  <si>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</si>
  <si>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</si>
  <si>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</si>
  <si>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</si>
  <si>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</si>
  <si>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</si>
  <si>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</si>
  <si>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</si>
  <si>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</si>
  <si>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</si>
  <si>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</si>
  <si>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</si>
  <si>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</si>
  <si>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</si>
  <si>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</si>
  <si>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</si>
  <si>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</si>
  <si>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</si>
  <si>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</si>
  <si>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</si>
  <si>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</si>
  <si>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</si>
  <si>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</si>
  <si>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</si>
  <si>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</si>
  <si>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</si>
  <si>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</si>
  <si>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</si>
  <si>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</si>
  <si>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</si>
  <si>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</si>
  <si>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</si>
  <si>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</si>
  <si>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</si>
  <si>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</si>
  <si>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</si>
  <si>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</si>
  <si>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</si>
  <si>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</si>
  <si>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</si>
  <si>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</si>
  <si>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</si>
  <si>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</si>
  <si>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</si>
  <si>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</si>
  <si>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</si>
  <si>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</si>
  <si>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</si>
  <si>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</si>
  <si>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</si>
  <si>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</si>
  <si>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</si>
  <si>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</si>
  <si>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</si>
  <si>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</si>
  <si>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</si>
  <si>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</si>
  <si>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</si>
  <si>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</si>
  <si>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</si>
  <si>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</si>
  <si>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</si>
  <si>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</si>
  <si>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</si>
  <si>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</si>
  <si>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</si>
  <si>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</si>
  <si>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</si>
  <si>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</si>
  <si>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</si>
  <si>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</si>
  <si>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</si>
  <si>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</si>
  <si>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</si>
  <si>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</si>
  <si>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</si>
  <si>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</si>
  <si>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</si>
  <si>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</si>
  <si>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</si>
  <si>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</si>
  <si>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</si>
  <si>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</si>
  <si>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</si>
  <si>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</si>
  <si>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</si>
  <si>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</si>
  <si>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</si>
  <si>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</si>
  <si>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</si>
  <si>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</si>
  <si>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</si>
  <si>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</si>
  <si>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</si>
  <si>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</si>
  <si>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</si>
  <si>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</si>
  <si>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</si>
  <si>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</si>
  <si>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</si>
  <si>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</si>
  <si>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</si>
  <si>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</si>
  <si>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</si>
  <si>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</si>
  <si>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</si>
  <si>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</si>
  <si>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</si>
  <si>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</si>
  <si>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</si>
  <si>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</si>
  <si>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</si>
  <si>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</si>
  <si>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</si>
  <si>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</si>
  <si>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</si>
  <si>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</si>
  <si>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</si>
  <si>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</si>
  <si>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</si>
  <si>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</si>
  <si>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</si>
  <si>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</si>
  <si>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</si>
  <si>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</si>
  <si>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</si>
  <si>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</si>
  <si>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</si>
  <si>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</si>
  <si>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</si>
  <si>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</si>
  <si>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</si>
  <si>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</si>
  <si>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</si>
  <si>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</si>
  <si>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</si>
  <si>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</si>
  <si>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</si>
  <si>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</si>
  <si>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</si>
  <si>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</si>
  <si>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</si>
  <si>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</si>
  <si>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</si>
  <si>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</si>
  <si>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</si>
  <si>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</si>
  <si>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</si>
  <si>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</si>
  <si>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</si>
  <si>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</si>
  <si>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</si>
  <si>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</si>
  <si>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</si>
  <si>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</si>
  <si>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</si>
  <si>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</si>
  <si>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</si>
  <si>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</si>
  <si>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</si>
  <si>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</si>
  <si>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</si>
  <si>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</si>
  <si>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</si>
  <si>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</si>
  <si>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</si>
  <si>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</si>
  <si>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</si>
  <si>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</si>
  <si>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</si>
  <si>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</si>
  <si>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</si>
  <si>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</si>
  <si>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</si>
  <si>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</si>
  <si>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</si>
  <si>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</si>
  <si>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</si>
  <si>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</si>
  <si>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</si>
  <si>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</si>
  <si>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</si>
  <si>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</si>
  <si>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</si>
  <si>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</si>
  <si>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</si>
  <si>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</si>
  <si>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</si>
  <si>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</si>
  <si>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</si>
  <si>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</si>
  <si>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</si>
  <si>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</si>
  <si>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</si>
  <si>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</si>
  <si>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</si>
  <si>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</si>
  <si>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</si>
  <si>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</si>
  <si>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</si>
  <si>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</si>
  <si>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</si>
  <si>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</si>
  <si>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</si>
  <si>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</si>
  <si>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</si>
  <si>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</si>
  <si>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</si>
  <si>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</si>
  <si>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</si>
  <si>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</si>
  <si>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</si>
  <si>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</si>
  <si>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</si>
  <si>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</si>
  <si>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</si>
  <si>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</si>
  <si>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</si>
  <si>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</si>
  <si>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</si>
  <si>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</si>
  <si>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</si>
  <si>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</si>
  <si>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</si>
  <si>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</si>
  <si>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</si>
  <si>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</si>
  <si>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</si>
  <si>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</si>
  <si>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</si>
  <si>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</si>
  <si>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</si>
  <si>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</si>
  <si>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</si>
  <si>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</si>
  <si>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</si>
  <si>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</si>
  <si>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</si>
  <si>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</si>
  <si>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</si>
  <si>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</si>
  <si>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</si>
  <si>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</si>
  <si>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</si>
  <si>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</si>
  <si>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</si>
  <si>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</si>
  <si>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</si>
  <si>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</si>
  <si>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</si>
  <si>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</si>
  <si>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</si>
  <si>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</si>
  <si>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</si>
  <si>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</si>
  <si>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</si>
  <si>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</si>
  <si>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</si>
  <si>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</si>
  <si>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</si>
  <si>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</si>
  <si>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</si>
  <si>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</si>
  <si>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</si>
  <si>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</si>
  <si>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</si>
  <si>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</si>
  <si>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</si>
  <si>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</si>
  <si>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</si>
  <si>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</si>
  <si>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</si>
  <si>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</si>
  <si>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</si>
  <si>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</si>
  <si>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</si>
  <si>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</si>
  <si>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</si>
  <si>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</si>
  <si>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</si>
  <si>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</si>
  <si>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</si>
  <si>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</si>
  <si>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</si>
  <si>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</si>
  <si>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</si>
  <si>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</si>
  <si>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</si>
  <si>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</si>
  <si>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</si>
  <si>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</si>
  <si>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</si>
  <si>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</si>
  <si>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</si>
  <si>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</si>
  <si>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</si>
  <si>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</si>
  <si>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</si>
  <si>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</si>
  <si>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</si>
  <si>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</si>
  <si>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</si>
  <si>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</si>
  <si>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</si>
  <si>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</si>
  <si>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</si>
  <si>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</si>
  <si>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</si>
  <si>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</si>
  <si>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</si>
  <si>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</si>
  <si>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</si>
  <si>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</si>
  <si>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</si>
  <si>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</si>
  <si>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</si>
  <si>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</si>
  <si>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</si>
  <si>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</si>
  <si>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</si>
  <si>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</si>
  <si>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</si>
  <si>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</si>
  <si>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</si>
  <si>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</si>
  <si>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</si>
  <si>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</si>
  <si>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</si>
  <si>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</si>
  <si>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</si>
  <si>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</si>
  <si>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</si>
  <si>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</si>
  <si>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</si>
  <si>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</si>
  <si>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</si>
  <si>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</si>
  <si>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</si>
  <si>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</si>
  <si>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</si>
  <si>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</si>
  <si>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</si>
  <si>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</si>
  <si>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</si>
  <si>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</si>
  <si>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</si>
  <si>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</si>
  <si>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</si>
  <si>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</si>
  <si>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</si>
  <si>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</si>
  <si>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</si>
  <si>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</si>
  <si>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</si>
  <si>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</si>
  <si>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</si>
  <si>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</si>
  <si>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</si>
  <si>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</si>
  <si>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</si>
  <si>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</si>
  <si>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</si>
  <si>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</si>
  <si>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</si>
  <si>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</si>
  <si>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</si>
  <si>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</si>
  <si>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</si>
  <si>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</si>
  <si>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</si>
  <si>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</si>
  <si>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</si>
  <si>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</si>
  <si>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</si>
  <si>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</si>
  <si>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</si>
  <si>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</si>
  <si>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</si>
  <si>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</si>
  <si>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</si>
  <si>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</si>
  <si>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</si>
  <si>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</si>
  <si>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</si>
  <si>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</si>
  <si>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</si>
  <si>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</si>
  <si>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</si>
  <si>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</si>
  <si>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</si>
  <si>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</si>
  <si>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</si>
  <si>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</si>
  <si>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</si>
  <si>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</si>
  <si>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</si>
  <si>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</si>
  <si>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</si>
  <si>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</si>
  <si>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</si>
  <si>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</si>
  <si>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</si>
  <si>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</si>
  <si>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</si>
  <si>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</si>
  <si>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</si>
  <si>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</si>
  <si>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</si>
  <si>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</si>
  <si>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</si>
  <si>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</si>
  <si>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</si>
  <si>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</si>
  <si>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</si>
  <si>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</si>
  <si>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</si>
  <si>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</si>
  <si>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</si>
  <si>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</si>
  <si>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</si>
  <si>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</si>
  <si>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</si>
  <si>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</si>
  <si>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</si>
  <si>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</si>
  <si>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</si>
  <si>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</si>
  <si>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</si>
  <si>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</si>
  <si>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</si>
  <si>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</si>
  <si>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</si>
  <si>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</si>
  <si>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</si>
  <si>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</si>
  <si>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</si>
  <si>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</si>
  <si>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</si>
  <si>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</si>
  <si>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</si>
  <si>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</si>
  <si>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</si>
  <si>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</si>
  <si>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</si>
  <si>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</si>
  <si>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</si>
  <si>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</si>
  <si>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</si>
  <si>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</si>
  <si>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</si>
  <si>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</si>
  <si>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</si>
  <si>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</si>
  <si>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</si>
  <si>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</si>
  <si>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</si>
  <si>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</si>
  <si>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</si>
  <si>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</si>
  <si>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</si>
  <si>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</si>
  <si>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</si>
  <si>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</si>
  <si>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</si>
  <si>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</si>
  <si>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</si>
  <si>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</si>
  <si>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</si>
  <si>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</si>
  <si>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</si>
  <si>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</si>
  <si>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</si>
  <si>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</si>
  <si>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</si>
  <si>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</si>
  <si>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</si>
  <si>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</si>
  <si>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</si>
  <si>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</si>
  <si>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</si>
  <si>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</si>
  <si>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</si>
  <si>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</si>
  <si>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</si>
  <si>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</si>
  <si>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</si>
  <si>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</si>
  <si>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</si>
  <si>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</si>
  <si>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</si>
  <si>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</si>
  <si>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</si>
  <si>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</si>
  <si>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</si>
  <si>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</si>
  <si>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</si>
  <si>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</si>
  <si>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</si>
  <si>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</si>
  <si>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</si>
  <si>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</si>
  <si>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</si>
  <si>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</si>
  <si>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</si>
  <si>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</si>
  <si>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</si>
  <si>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</si>
  <si>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</si>
  <si>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</si>
  <si>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</si>
  <si>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</si>
  <si>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</si>
  <si>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</si>
  <si>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</si>
  <si>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</si>
  <si>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</si>
  <si>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</si>
  <si>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</si>
  <si>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</si>
  <si>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</si>
  <si>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</si>
  <si>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</si>
  <si>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</si>
  <si>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</si>
  <si>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</si>
  <si>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</si>
  <si>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</si>
  <si>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</si>
  <si>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</si>
  <si>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</si>
  <si>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</si>
  <si>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</si>
  <si>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</si>
  <si>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</si>
  <si>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</si>
  <si>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</si>
  <si>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</si>
  <si>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</si>
  <si>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</si>
  <si>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</si>
  <si>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</si>
  <si>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</si>
  <si>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</si>
  <si>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</si>
  <si>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</si>
  <si>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</si>
  <si>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</si>
  <si>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</si>
  <si>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</si>
  <si>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</si>
  <si>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</si>
  <si>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</si>
  <si>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</si>
  <si>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</si>
  <si>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</si>
  <si>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</si>
  <si>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</si>
  <si>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</si>
  <si>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</si>
  <si>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</si>
  <si>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</si>
  <si>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</si>
  <si>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</si>
  <si>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</si>
  <si>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</si>
  <si>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</si>
  <si>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</si>
  <si>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</si>
  <si>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</si>
  <si>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</si>
  <si>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</si>
  <si>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</si>
  <si>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</si>
  <si>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</si>
  <si>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</si>
  <si>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</si>
  <si>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</si>
  <si>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</si>
  <si>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</si>
  <si>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</si>
  <si>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</si>
  <si>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</si>
  <si>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</si>
  <si>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</si>
  <si>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</si>
  <si>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</si>
  <si>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</si>
  <si>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</si>
  <si>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</si>
  <si>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</si>
  <si>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</si>
  <si>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</si>
  <si>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</si>
  <si>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</si>
  <si>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</si>
  <si>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</si>
  <si>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</si>
  <si>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</si>
  <si>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</si>
  <si>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</si>
  <si>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</si>
  <si>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</si>
  <si>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</si>
  <si>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</si>
  <si>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</si>
  <si>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</si>
  <si>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</si>
  <si>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</si>
  <si>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</si>
  <si>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</si>
  <si>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</si>
  <si>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</si>
  <si>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</si>
  <si>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</si>
  <si>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</si>
  <si>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</si>
  <si>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</si>
  <si>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</si>
  <si>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</si>
  <si>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</si>
  <si>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</si>
  <si>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</si>
  <si>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</si>
  <si>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</si>
  <si>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</si>
  <si>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</si>
  <si>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</si>
  <si>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</si>
  <si>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</si>
  <si>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</si>
  <si>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</si>
  <si>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</si>
  <si>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</si>
  <si>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</si>
  <si>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</si>
  <si>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</si>
  <si>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</si>
  <si>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</si>
  <si>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</si>
  <si>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</si>
  <si>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</si>
  <si>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</si>
  <si>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</si>
  <si>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</si>
  <si>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</si>
  <si>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</si>
  <si>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</si>
  <si>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</si>
  <si>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</si>
  <si>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</si>
  <si>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</si>
  <si>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</si>
  <si>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</si>
  <si>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</si>
  <si>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</si>
  <si>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</si>
  <si>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</si>
  <si>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</si>
  <si>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</si>
  <si>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</si>
  <si>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</si>
  <si>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</si>
  <si>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</si>
  <si>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</si>
  <si>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</si>
  <si>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</si>
  <si>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</si>
  <si>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</si>
  <si>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</si>
  <si>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</si>
  <si>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</si>
  <si>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</si>
  <si>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</si>
  <si>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</si>
  <si>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</si>
  <si>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</si>
  <si>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</si>
  <si>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</si>
  <si>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</si>
  <si>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</si>
  <si>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</si>
  <si>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</si>
  <si>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</si>
  <si>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</si>
  <si>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</si>
  <si>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</si>
  <si>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</si>
  <si>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</si>
  <si>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</si>
  <si>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</si>
  <si>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</si>
  <si>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</si>
  <si>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</si>
  <si>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</si>
  <si>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</si>
  <si>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</si>
  <si>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</si>
  <si>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</si>
  <si>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</si>
  <si>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</si>
  <si>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</si>
  <si>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</si>
  <si>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</si>
  <si>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</si>
  <si>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</si>
  <si>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</si>
  <si>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</si>
  <si>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</si>
  <si>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</si>
  <si>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</si>
  <si>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</si>
  <si>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</si>
  <si>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</si>
  <si>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</si>
  <si>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</si>
  <si>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</si>
  <si>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</si>
  <si>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</si>
  <si>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</si>
  <si>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</si>
  <si>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</si>
  <si>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</si>
  <si>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</si>
  <si>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</si>
  <si>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</si>
  <si>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</si>
  <si>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</si>
  <si>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</si>
  <si>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</si>
  <si>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</si>
  <si>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</si>
  <si>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</si>
  <si>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</si>
  <si>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</si>
  <si>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</si>
  <si>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</si>
  <si>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</si>
  <si>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</si>
  <si>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</si>
  <si>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</si>
  <si>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</si>
  <si>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</si>
  <si>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</si>
  <si>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</si>
  <si>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</si>
  <si>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</si>
  <si>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</si>
  <si>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</si>
  <si>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</si>
  <si>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</si>
  <si>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</si>
  <si>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</si>
  <si>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</si>
  <si>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</si>
  <si>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</si>
  <si>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</si>
  <si>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</si>
  <si>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</si>
  <si>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</si>
  <si>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</si>
  <si>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</si>
  <si>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</si>
  <si>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</si>
  <si>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</si>
  <si>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</si>
  <si>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</si>
  <si>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</si>
  <si>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</si>
  <si>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</si>
  <si>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</si>
  <si>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</si>
  <si>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</si>
  <si>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</si>
  <si>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</si>
  <si>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</si>
  <si>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</si>
  <si>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</si>
  <si>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</si>
  <si>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</si>
  <si>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</si>
  <si>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</si>
  <si>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</si>
  <si>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</si>
  <si>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</si>
  <si>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</si>
  <si>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</si>
  <si>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</si>
  <si>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</si>
  <si>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</si>
  <si>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</si>
  <si>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</si>
  <si>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</si>
  <si>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</si>
  <si>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</si>
  <si>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</si>
  <si>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</si>
  <si>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</si>
  <si>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</si>
  <si>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</si>
  <si>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</si>
  <si>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</si>
  <si>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</si>
  <si>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</si>
  <si>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</si>
  <si>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</si>
  <si>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</si>
  <si>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</si>
  <si>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</si>
  <si>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</si>
  <si>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</si>
  <si>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</si>
  <si>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</si>
  <si>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</si>
  <si>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</si>
  <si>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</si>
  <si>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</si>
  <si>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</si>
  <si>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</si>
  <si>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</si>
  <si>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</si>
  <si>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</si>
  <si>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</si>
  <si>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</si>
  <si>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</si>
  <si>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</si>
  <si>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</si>
  <si>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</si>
  <si>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</si>
  <si>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</si>
  <si>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</si>
  <si>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</si>
  <si>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</si>
  <si>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</si>
  <si>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</si>
  <si>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</si>
  <si>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</si>
  <si>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</si>
  <si>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</si>
  <si>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</si>
  <si>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</si>
  <si>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</si>
  <si>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</si>
  <si>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</si>
  <si>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</si>
  <si>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</si>
  <si>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</si>
  <si>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</si>
  <si>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</si>
  <si>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</si>
  <si>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</si>
  <si>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</si>
  <si>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</si>
  <si>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</si>
  <si>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</si>
  <si>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</si>
  <si>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</si>
  <si>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</si>
  <si>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</si>
  <si>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</si>
  <si>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</si>
  <si>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</si>
  <si>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</si>
  <si>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</si>
  <si>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</si>
  <si>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</si>
  <si>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</si>
  <si>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</si>
  <si>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</si>
  <si>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</si>
  <si>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</si>
  <si>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</si>
  <si>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</si>
  <si>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</si>
  <si>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</si>
  <si>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</si>
  <si>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</si>
  <si>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</si>
  <si>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</si>
  <si>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</si>
  <si>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</si>
  <si>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</si>
  <si>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</si>
  <si>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</si>
  <si>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</si>
  <si>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</si>
  <si>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</si>
  <si>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</si>
  <si>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</si>
  <si>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</si>
  <si>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</si>
  <si>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</si>
  <si>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</si>
  <si>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</si>
  <si>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</si>
  <si>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</si>
  <si>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</si>
  <si>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</si>
  <si>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</si>
  <si>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</si>
  <si>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</si>
  <si>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</si>
  <si>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</si>
  <si>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</si>
  <si>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</si>
  <si>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</si>
  <si>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</si>
  <si>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</si>
  <si>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</si>
  <si>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</si>
  <si>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</si>
  <si>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</si>
  <si>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</si>
  <si>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</si>
  <si>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</si>
  <si>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</si>
  <si>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</si>
  <si>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</si>
  <si>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</si>
  <si>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</si>
  <si>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</si>
  <si>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</si>
  <si>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</si>
  <si>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</si>
  <si>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</si>
  <si>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</si>
  <si>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</si>
  <si>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</si>
  <si>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</si>
  <si>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</si>
  <si>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</si>
  <si>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</si>
  <si>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</si>
  <si>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</si>
  <si>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</si>
  <si>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</si>
  <si>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</si>
  <si>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</si>
  <si>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</si>
  <si>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</si>
  <si>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</si>
  <si>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</si>
  <si>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</si>
  <si>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</si>
  <si>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</si>
  <si>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</si>
  <si>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</si>
  <si>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</si>
  <si>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</si>
  <si>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</si>
  <si>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</si>
  <si>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</si>
  <si>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</si>
  <si>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</si>
  <si>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</si>
  <si>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</si>
  <si>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</si>
  <si>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</si>
  <si>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</si>
  <si>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</si>
  <si>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</si>
  <si>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</si>
  <si>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</si>
  <si>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</si>
  <si>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</si>
  <si>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</si>
  <si>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</si>
  <si>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</si>
  <si>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</si>
  <si>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</si>
  <si>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</si>
  <si>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</si>
  <si>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</si>
  <si>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</si>
  <si>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</si>
  <si>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</si>
  <si>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</si>
  <si>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</si>
  <si>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</si>
  <si>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</si>
  <si>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</si>
  <si>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</si>
  <si>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</si>
  <si>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</si>
  <si>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</si>
  <si>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</si>
  <si>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</si>
  <si>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</si>
  <si>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</si>
  <si>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</si>
  <si>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</si>
  <si>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</si>
  <si>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</si>
  <si>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</si>
  <si>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</si>
  <si>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</si>
  <si>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</si>
  <si>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</si>
  <si>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</si>
  <si>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</si>
  <si>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</si>
  <si>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</si>
  <si>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</si>
  <si>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</si>
  <si>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</si>
  <si>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</si>
  <si>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</si>
  <si>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</si>
  <si>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</si>
  <si>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</si>
  <si>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</si>
  <si>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</si>
  <si>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</si>
  <si>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</si>
  <si>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</si>
  <si>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</si>
  <si>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</si>
  <si>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</si>
  <si>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</si>
  <si>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</si>
  <si>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</si>
  <si>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</si>
  <si>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</si>
  <si>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</si>
  <si>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</si>
  <si>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</si>
  <si>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</si>
  <si>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</si>
  <si>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</si>
  <si>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</si>
  <si>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</si>
  <si>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</si>
  <si>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</si>
  <si>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</si>
  <si>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</si>
  <si>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</si>
  <si>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</si>
  <si>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</si>
  <si>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</si>
  <si>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</si>
  <si>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</si>
  <si>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</si>
  <si>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</si>
  <si>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</si>
  <si>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</si>
  <si>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</si>
  <si>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</si>
  <si>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</si>
  <si>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</si>
  <si>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</si>
  <si>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</si>
  <si>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</si>
  <si>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</si>
  <si>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</si>
  <si>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</si>
  <si>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</si>
  <si>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</si>
  <si>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</si>
  <si>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</si>
  <si>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</si>
  <si>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</si>
  <si>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</si>
  <si>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</si>
  <si>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</si>
  <si>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</si>
  <si>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</si>
  <si>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</si>
  <si>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</si>
  <si>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</si>
  <si>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</si>
  <si>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</si>
  <si>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</si>
  <si>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</si>
  <si>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</si>
  <si>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</si>
  <si>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</si>
  <si>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</si>
  <si>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</si>
  <si>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</si>
  <si>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</si>
  <si>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</si>
  <si>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</si>
  <si>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</si>
  <si>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</si>
  <si>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</si>
  <si>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</si>
  <si>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</si>
  <si>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</si>
  <si>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</si>
  <si>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</si>
  <si>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</si>
  <si>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</si>
  <si>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</si>
  <si>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</si>
  <si>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</si>
  <si>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</si>
  <si>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</si>
  <si>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</si>
  <si>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</si>
  <si>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</si>
  <si>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</si>
  <si>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</si>
  <si>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</si>
  <si>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</si>
  <si>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</si>
  <si>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</si>
  <si>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</si>
  <si>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</si>
  <si>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</si>
  <si>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</si>
  <si>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</si>
  <si>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</si>
  <si>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</si>
  <si>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</si>
  <si>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</si>
  <si>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</si>
  <si>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</si>
  <si>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</si>
  <si>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</si>
  <si>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</si>
  <si>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</si>
  <si>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</si>
  <si>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</si>
  <si>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</si>
  <si>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</si>
  <si>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</si>
  <si>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</si>
  <si>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</si>
  <si>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</si>
  <si>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</si>
  <si>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</si>
  <si>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</si>
  <si>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</si>
  <si>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</si>
  <si>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</si>
  <si>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</si>
  <si>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</si>
  <si>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</si>
  <si>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</si>
  <si>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</si>
  <si>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</si>
  <si>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</si>
  <si>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</si>
  <si>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</si>
  <si>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</si>
  <si>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</si>
  <si>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</si>
  <si>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</si>
  <si>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</si>
  <si>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</si>
  <si>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</si>
  <si>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</si>
  <si>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</si>
  <si>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</si>
  <si>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</si>
  <si>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</si>
  <si>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</si>
  <si>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</si>
  <si>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</si>
  <si>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</si>
  <si>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</si>
  <si>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</si>
  <si>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</si>
  <si>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</si>
  <si>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</si>
  <si>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</si>
  <si>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</si>
  <si>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</si>
  <si>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</si>
  <si>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</si>
  <si>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</si>
  <si>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</si>
  <si>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</si>
  <si>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</si>
  <si>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</si>
  <si>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</si>
  <si>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</si>
  <si>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</si>
  <si>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</si>
  <si>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</si>
  <si>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</si>
  <si>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</si>
  <si>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</si>
  <si>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</si>
  <si>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</si>
  <si>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</si>
  <si>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</si>
  <si>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</si>
  <si>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</si>
  <si>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</si>
  <si>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</si>
  <si>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</si>
  <si>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</si>
  <si>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</si>
  <si>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</si>
  <si>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</si>
  <si>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</si>
  <si>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</si>
  <si>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</si>
  <si>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</si>
  <si>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</si>
  <si>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</si>
  <si>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</si>
  <si>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</si>
  <si>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</si>
  <si>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</si>
  <si>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</si>
  <si>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</si>
  <si>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</si>
  <si>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</si>
  <si>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</si>
  <si>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</si>
  <si>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</si>
  <si>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</si>
  <si>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</si>
  <si>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</si>
  <si>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</si>
  <si>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</si>
  <si>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</si>
  <si>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</si>
  <si>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</si>
  <si>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</si>
  <si>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</si>
  <si>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</si>
  <si>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</si>
  <si>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</si>
  <si>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</si>
  <si>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</si>
  <si>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</si>
  <si>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</si>
  <si>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</si>
  <si>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</si>
  <si>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</si>
  <si>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</si>
  <si>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</si>
  <si>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</si>
  <si>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</si>
  <si>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</si>
  <si>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</si>
  <si>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</si>
  <si>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</si>
  <si>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</si>
  <si>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</si>
  <si>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</si>
  <si>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</si>
  <si>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</si>
  <si>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</si>
  <si>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</si>
  <si>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</si>
  <si>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</si>
  <si>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</si>
  <si>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</si>
  <si>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</si>
  <si>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</si>
  <si>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</si>
  <si>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</si>
  <si>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</si>
  <si>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</si>
  <si>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</si>
  <si>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</si>
  <si>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</si>
  <si>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</si>
  <si>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</si>
  <si>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</si>
  <si>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</si>
  <si>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</si>
  <si>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</si>
  <si>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</si>
  <si>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</si>
  <si>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</si>
  <si>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</si>
  <si>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</si>
  <si>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</si>
  <si>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</si>
  <si>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</si>
  <si>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</si>
  <si>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</si>
  <si>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</si>
  <si>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</si>
  <si>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</si>
  <si>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</si>
  <si>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</si>
  <si>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</si>
  <si>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</si>
  <si>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</si>
  <si>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</si>
  <si>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</si>
  <si>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</si>
  <si>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</si>
  <si>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</si>
  <si>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</si>
  <si>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</si>
  <si>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</si>
  <si>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</si>
  <si>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</si>
  <si>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</si>
  <si>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</si>
  <si>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</si>
  <si>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</si>
  <si>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</si>
  <si>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</si>
  <si>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</si>
  <si>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</si>
  <si>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</si>
  <si>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</si>
  <si>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</si>
  <si>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</si>
  <si>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</si>
  <si>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</si>
  <si>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</si>
  <si>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</si>
  <si>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</si>
  <si>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</si>
  <si>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</si>
  <si>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</si>
  <si>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</si>
  <si>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</si>
  <si>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</si>
  <si>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</si>
  <si>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</si>
  <si>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</si>
  <si>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</si>
  <si>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</si>
  <si>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</si>
  <si>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</si>
  <si>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</si>
  <si>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</si>
  <si>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</si>
  <si>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</si>
  <si>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</si>
  <si>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</si>
  <si>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</si>
  <si>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</si>
  <si>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</si>
  <si>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</si>
  <si>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</si>
  <si>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</si>
  <si>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</si>
  <si>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</si>
  <si>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</si>
  <si>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</si>
  <si>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</si>
  <si>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</si>
  <si>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</si>
  <si>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</si>
  <si>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</si>
  <si>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</si>
  <si>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</si>
  <si>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</si>
  <si>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</si>
  <si>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</si>
  <si>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</si>
  <si>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</si>
  <si>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</si>
  <si>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</si>
  <si>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</si>
  <si>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</si>
  <si>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</si>
  <si>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</si>
  <si>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</si>
  <si>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</si>
  <si>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</si>
  <si>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</si>
  <si>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</si>
  <si>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</si>
  <si>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</si>
  <si>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</si>
  <si>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</si>
  <si>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</si>
  <si>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</si>
  <si>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</si>
  <si>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</si>
  <si>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</si>
  <si>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</si>
  <si>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</si>
  <si>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</si>
  <si>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</si>
  <si>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</si>
  <si>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</si>
  <si>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</si>
  <si>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</si>
  <si>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</si>
  <si>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</si>
  <si>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</si>
  <si>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</si>
  <si>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</si>
  <si>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</si>
  <si>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</si>
  <si>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</si>
  <si>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</si>
  <si>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</si>
  <si>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</si>
  <si>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</si>
  <si>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</si>
  <si>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</si>
  <si>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</si>
  <si>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</si>
  <si>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</si>
  <si>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</si>
  <si>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</si>
  <si>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</si>
  <si>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</si>
  <si>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</si>
  <si>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</si>
  <si>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</si>
  <si>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</si>
  <si>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</si>
  <si>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</si>
  <si>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</si>
  <si>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</si>
  <si>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</si>
  <si>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</si>
  <si>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</si>
  <si>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</si>
  <si>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</si>
  <si>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</si>
  <si>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</si>
  <si>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</si>
  <si>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</si>
  <si>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</si>
  <si>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</si>
  <si>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</si>
  <si>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</si>
  <si>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</si>
  <si>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</si>
  <si>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</si>
  <si>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</si>
  <si>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</si>
  <si>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</si>
  <si>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</si>
  <si>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</si>
  <si>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</si>
  <si>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</si>
  <si>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</si>
  <si>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</si>
  <si>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</si>
  <si>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</si>
  <si>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</si>
  <si>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</si>
  <si>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</si>
  <si>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</si>
  <si>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</si>
  <si>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</si>
  <si>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</si>
  <si>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</si>
  <si>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</si>
  <si>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</si>
  <si>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</si>
  <si>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</si>
  <si>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</si>
  <si>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</si>
  <si>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</si>
  <si>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</si>
  <si>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</si>
  <si>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</si>
  <si>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</si>
  <si>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</si>
  <si>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</si>
  <si>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</si>
  <si>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</si>
  <si>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</si>
  <si>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</si>
  <si>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</si>
  <si>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</si>
  <si>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</si>
  <si>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</si>
  <si>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</si>
  <si>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</si>
  <si>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</si>
  <si>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</si>
  <si>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</si>
  <si>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</si>
  <si>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</si>
  <si>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</si>
  <si>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</si>
  <si>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</si>
  <si>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</si>
  <si>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</si>
  <si>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</si>
  <si>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</si>
  <si>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</si>
  <si>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</si>
  <si>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</si>
  <si>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</si>
  <si>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</si>
  <si>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</si>
  <si>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</si>
  <si>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</si>
  <si>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</si>
  <si>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</si>
  <si>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</si>
  <si>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</si>
  <si>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</si>
  <si>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</si>
  <si>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</si>
  <si>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</si>
  <si>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</si>
  <si>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</si>
  <si>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</si>
  <si>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</si>
  <si>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</si>
  <si>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</si>
  <si>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</si>
  <si>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</si>
  <si>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</si>
  <si>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</si>
  <si>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</si>
  <si>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</si>
  <si>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</si>
  <si>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</si>
  <si>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</si>
  <si>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</si>
  <si>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</si>
  <si>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</si>
  <si>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</si>
  <si>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</si>
  <si>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</si>
  <si>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</si>
  <si>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</si>
  <si>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</si>
  <si>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</si>
  <si>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</si>
  <si>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</si>
  <si>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</si>
  <si>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</si>
  <si>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</si>
  <si>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</si>
  <si>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</si>
  <si>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</si>
  <si>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</si>
  <si>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</si>
  <si>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</si>
  <si>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</si>
  <si>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</si>
  <si>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</si>
  <si>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</si>
  <si>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</si>
  <si>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</si>
  <si>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</si>
  <si>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</si>
  <si>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</si>
  <si>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</si>
  <si>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</si>
  <si>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</si>
  <si>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</si>
  <si>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</si>
  <si>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</si>
  <si>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</si>
  <si>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</si>
  <si>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</si>
  <si>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</si>
  <si>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</si>
  <si>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</si>
  <si>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</si>
  <si>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</si>
  <si>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</si>
  <si>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</si>
  <si>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</si>
  <si>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</si>
  <si>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</si>
  <si>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</si>
  <si>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</si>
  <si>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</si>
  <si>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</si>
  <si>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</si>
  <si>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</si>
  <si>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</si>
  <si>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</si>
  <si>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</si>
  <si>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</si>
  <si>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</si>
  <si>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</si>
  <si>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</si>
  <si>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</si>
  <si>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</si>
  <si>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</si>
  <si>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</si>
  <si>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</si>
  <si>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</si>
  <si>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</si>
  <si>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</si>
  <si>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</si>
  <si>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</si>
  <si>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</si>
  <si>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</si>
  <si>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</si>
  <si>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</si>
  <si>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</si>
  <si>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</si>
  <si>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</si>
  <si>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</si>
  <si>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</si>
  <si>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</si>
  <si>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</si>
  <si>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</si>
  <si>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</si>
  <si>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</si>
  <si>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</si>
  <si>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</si>
  <si>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</si>
  <si>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</si>
  <si>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</si>
  <si>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</si>
  <si>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</si>
  <si>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</si>
  <si>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</si>
  <si>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</si>
  <si>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</si>
  <si>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</si>
  <si>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</si>
  <si>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</si>
  <si>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</si>
  <si>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</si>
  <si>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</si>
  <si>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</si>
  <si>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</si>
  <si>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</si>
  <si>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</si>
  <si>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</si>
  <si>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</si>
  <si>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</si>
  <si>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</si>
  <si>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</si>
  <si>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</si>
  <si>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</si>
  <si>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</si>
  <si>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</si>
  <si>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</si>
  <si>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</si>
  <si>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</si>
  <si>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</si>
  <si>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</si>
  <si>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</si>
  <si>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</si>
  <si>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</si>
  <si>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</si>
  <si>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</si>
  <si>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</si>
  <si>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</si>
  <si>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</si>
  <si>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</si>
  <si>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</si>
  <si>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</si>
  <si>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</si>
  <si>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</si>
  <si>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</si>
  <si>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</si>
  <si>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</si>
  <si>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</si>
  <si>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</si>
  <si>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</si>
  <si>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</si>
  <si>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</si>
  <si>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</si>
  <si>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</si>
  <si>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</si>
  <si>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</si>
  <si>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</si>
  <si>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</si>
  <si>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</si>
  <si>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</si>
  <si>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</si>
  <si>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</si>
  <si>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</si>
  <si>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</si>
  <si>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</si>
  <si>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</si>
  <si>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</si>
  <si>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</si>
  <si>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</si>
  <si>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</si>
  <si>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</si>
  <si>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</si>
  <si>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</si>
  <si>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</si>
  <si>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</si>
  <si>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</si>
  <si>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</si>
  <si>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</si>
  <si>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</si>
  <si>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</si>
  <si>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</si>
  <si>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</si>
  <si>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</si>
  <si>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</si>
  <si>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</si>
  <si>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</si>
  <si>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</si>
  <si>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</si>
  <si>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</si>
  <si>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</si>
  <si>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</si>
  <si>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</si>
  <si>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</si>
  <si>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</si>
  <si>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</si>
  <si>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</si>
  <si>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</si>
  <si>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</si>
  <si>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</si>
  <si>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</si>
  <si>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</si>
  <si>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</si>
  <si>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</si>
  <si>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</si>
  <si>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</si>
  <si>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</si>
  <si>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</si>
  <si>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</si>
  <si>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</si>
  <si>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</si>
  <si>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</si>
  <si>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</si>
  <si>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</si>
  <si>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</si>
  <si>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</si>
  <si>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</si>
  <si>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</si>
  <si>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</si>
  <si>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</si>
  <si>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</si>
  <si>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</si>
  <si>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</si>
  <si>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</si>
  <si>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</si>
  <si>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</si>
  <si>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</si>
  <si>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</si>
  <si>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</si>
  <si>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</si>
  <si>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</si>
  <si>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</si>
  <si>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</si>
  <si>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</si>
  <si>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</si>
  <si>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</si>
  <si>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</si>
  <si>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</si>
  <si>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</si>
  <si>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</si>
  <si>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</si>
  <si>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</si>
  <si>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</si>
  <si>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</si>
  <si>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</si>
  <si>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</si>
  <si>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</si>
  <si>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</si>
  <si>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</si>
  <si>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</si>
  <si>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</si>
  <si>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</si>
  <si>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</si>
  <si>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</si>
  <si>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</si>
  <si>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</si>
  <si>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</si>
  <si>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</si>
  <si>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</si>
  <si>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</si>
  <si>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</si>
  <si>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</si>
  <si>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</si>
  <si>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</si>
  <si>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</si>
  <si>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</si>
  <si>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</si>
  <si>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</si>
  <si>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</si>
  <si>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</si>
  <si>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</si>
  <si>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</si>
  <si>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</si>
  <si>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</si>
  <si>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</si>
  <si>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</si>
  <si>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</si>
  <si>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</si>
  <si>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</si>
  <si>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</si>
  <si>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</si>
  <si>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</si>
  <si>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</si>
  <si>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</si>
  <si>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</si>
  <si>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</si>
  <si>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</si>
  <si>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</si>
  <si>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</si>
  <si>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</si>
  <si>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</si>
  <si>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</si>
  <si>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</si>
  <si>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</si>
  <si>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</si>
  <si>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</si>
  <si>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</si>
  <si>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</si>
  <si>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</si>
  <si>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</si>
  <si>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</si>
  <si>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</si>
  <si>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</si>
  <si>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</si>
  <si>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</si>
  <si>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</si>
  <si>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</si>
  <si>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</si>
  <si>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</si>
  <si>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</si>
  <si>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</si>
  <si>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</si>
  <si>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</si>
  <si>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</si>
  <si>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</si>
  <si>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</si>
  <si>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</si>
  <si>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</si>
  <si>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</si>
  <si>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</si>
  <si>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</si>
  <si>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</si>
  <si>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</si>
  <si>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</si>
  <si>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</si>
  <si>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</si>
  <si>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</si>
  <si>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</si>
  <si>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</si>
  <si>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</si>
  <si>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</si>
  <si>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</si>
  <si>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</si>
  <si>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</si>
  <si>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</si>
  <si>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</si>
  <si>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</si>
  <si>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</si>
  <si>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</si>
  <si>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</si>
  <si>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</si>
  <si>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</si>
  <si>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</si>
  <si>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</si>
  <si>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</si>
  <si>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</si>
  <si>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</si>
  <si>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</si>
  <si>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</si>
  <si>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</si>
  <si>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</si>
  <si>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</si>
  <si>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</si>
  <si>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</si>
  <si>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</si>
  <si>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</si>
  <si>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</si>
  <si>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</si>
  <si>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</si>
  <si>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</si>
  <si>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</si>
  <si>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</si>
  <si>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</si>
  <si>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</si>
  <si>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</si>
  <si>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</si>
  <si>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</si>
  <si>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</si>
  <si>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</si>
  <si>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</si>
  <si>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</si>
  <si>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</si>
  <si>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</si>
  <si>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</si>
  <si>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</si>
  <si>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</si>
  <si>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</si>
  <si>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</si>
  <si>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</si>
  <si>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</si>
  <si>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</si>
  <si>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</si>
  <si>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</si>
  <si>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</si>
  <si>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</si>
  <si>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</si>
  <si>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</si>
  <si>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</si>
  <si>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</si>
  <si>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</si>
  <si>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</si>
  <si>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</si>
  <si>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</si>
  <si>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</si>
  <si>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</si>
  <si>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</si>
  <si>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</si>
  <si>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</si>
  <si>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</si>
  <si>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</si>
  <si>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</si>
  <si>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</si>
  <si>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</si>
  <si>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</si>
  <si>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</si>
  <si>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</si>
  <si>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</si>
  <si>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</si>
  <si>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</si>
  <si>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</si>
  <si>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</si>
  <si>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</si>
  <si>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</si>
  <si>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</si>
  <si>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</si>
  <si>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</si>
  <si>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</si>
  <si>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</si>
  <si>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</si>
  <si>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</si>
  <si>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</si>
  <si>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</si>
  <si>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</si>
  <si>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</si>
  <si>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</si>
  <si>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</si>
  <si>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</si>
  <si>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</si>
  <si>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</si>
  <si>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</si>
  <si>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</si>
  <si>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</si>
  <si>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</si>
  <si>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</si>
  <si>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</si>
  <si>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</si>
  <si>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</si>
  <si>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</si>
  <si>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</si>
  <si>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</si>
  <si>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</si>
  <si>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</si>
  <si>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</si>
  <si>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</si>
  <si>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</si>
  <si>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</si>
  <si>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</si>
  <si>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</si>
  <si>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</si>
  <si>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</si>
  <si>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</si>
  <si>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</si>
  <si>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</si>
  <si>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</si>
  <si>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</si>
  <si>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</si>
  <si>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</si>
  <si>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</si>
  <si>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</si>
  <si>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</si>
  <si>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</si>
  <si>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</si>
  <si>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</si>
  <si>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</si>
  <si>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</si>
  <si>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</si>
  <si>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</si>
  <si>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</si>
  <si>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</si>
  <si>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</si>
  <si>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</si>
  <si>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</si>
  <si>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</si>
  <si>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</si>
  <si>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</si>
  <si>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</si>
  <si>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</si>
  <si>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</si>
  <si>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</si>
  <si>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</si>
  <si>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</si>
  <si>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</si>
  <si>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</si>
  <si>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</si>
  <si>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</si>
  <si>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</si>
  <si>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</si>
  <si>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</si>
  <si>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</si>
  <si>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</si>
  <si>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</si>
  <si>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</si>
  <si>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</si>
  <si>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</si>
  <si>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</si>
  <si>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</si>
  <si>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</si>
  <si>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</si>
  <si>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</si>
  <si>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</si>
  <si>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</si>
  <si>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</si>
  <si>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</si>
  <si>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</si>
  <si>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</si>
  <si>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</si>
  <si>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</si>
  <si>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</si>
  <si>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</si>
  <si>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</si>
  <si>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</si>
  <si>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</si>
  <si>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</si>
  <si>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</si>
  <si>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</si>
  <si>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</si>
  <si>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</si>
  <si>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</si>
  <si>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</si>
  <si>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</si>
  <si>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</si>
  <si>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</si>
  <si>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</si>
  <si>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</si>
  <si>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</si>
  <si>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</si>
  <si>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</si>
  <si>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</si>
  <si>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</si>
  <si>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</si>
  <si>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</si>
  <si>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</si>
  <si>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</si>
  <si>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</si>
  <si>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</si>
  <si>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</si>
  <si>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</si>
  <si>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</si>
  <si>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</si>
  <si>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</si>
  <si>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</si>
  <si>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</si>
  <si>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</si>
  <si>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</si>
  <si>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</si>
  <si>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</si>
  <si>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</si>
  <si>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</si>
  <si>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</si>
  <si>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</si>
  <si>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</si>
  <si>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</si>
  <si>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</si>
  <si>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</si>
  <si>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</si>
  <si>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</si>
  <si>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</si>
  <si>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</si>
  <si>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</si>
  <si>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</si>
  <si>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</si>
  <si>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</si>
  <si>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</si>
  <si>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</si>
  <si>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</si>
  <si>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</si>
  <si>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</si>
  <si>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</si>
  <si>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</si>
  <si>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</si>
  <si>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</si>
  <si>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</si>
  <si>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</si>
  <si>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</si>
  <si>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</si>
  <si>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</si>
  <si>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</si>
  <si>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</si>
  <si>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</si>
  <si>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</si>
  <si>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</si>
  <si>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</si>
  <si>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</si>
  <si>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</si>
  <si>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</si>
  <si>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</si>
  <si>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</si>
  <si>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</si>
  <si>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</si>
  <si>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</si>
  <si>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</si>
  <si>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</si>
  <si>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</si>
  <si>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</si>
  <si>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</si>
  <si>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</si>
  <si>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</si>
  <si>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</si>
  <si>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</si>
  <si>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</si>
  <si>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</si>
  <si>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</si>
  <si>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</si>
  <si>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</si>
  <si>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</si>
  <si>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</si>
  <si>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</si>
  <si>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</si>
  <si>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</si>
  <si>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</si>
  <si>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</si>
  <si>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</si>
  <si>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</si>
  <si>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</si>
  <si>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</si>
  <si>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</si>
  <si>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</si>
  <si>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</si>
  <si>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</si>
  <si>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</si>
  <si>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</si>
  <si>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</si>
  <si>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</si>
  <si>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</si>
  <si>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</si>
  <si>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</si>
  <si>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</si>
  <si>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</si>
  <si>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</si>
  <si>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</si>
  <si>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</si>
  <si>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</si>
  <si>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</si>
  <si>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</si>
  <si>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</si>
  <si>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</si>
  <si>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</si>
  <si>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</si>
  <si>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</si>
  <si>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</si>
  <si>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</si>
  <si>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</si>
  <si>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</si>
  <si>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</si>
  <si>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</si>
  <si>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</si>
  <si>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</si>
  <si>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</si>
  <si>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</si>
  <si>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</si>
  <si>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</si>
  <si>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</si>
  <si>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</si>
  <si>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</si>
  <si>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</si>
  <si>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</si>
  <si>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</si>
  <si>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</si>
  <si>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</si>
  <si>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</si>
  <si>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</si>
  <si>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</si>
  <si>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</si>
  <si>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</si>
  <si>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</si>
  <si>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</si>
  <si>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</si>
  <si>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</si>
  <si>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</si>
  <si>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</si>
  <si>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</si>
  <si>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</si>
  <si>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</si>
  <si>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</si>
  <si>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</si>
  <si>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</si>
  <si>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</si>
  <si>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</si>
  <si>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</si>
  <si>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</si>
  <si>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</si>
  <si>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</si>
  <si>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</si>
  <si>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</si>
  <si>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</si>
  <si>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</si>
  <si>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</si>
  <si>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</si>
  <si>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</si>
  <si>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</si>
  <si>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</si>
  <si>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</si>
  <si>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</si>
  <si>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</si>
  <si>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</si>
  <si>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</si>
  <si>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</si>
  <si>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</si>
  <si>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</si>
  <si>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</si>
  <si>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</si>
  <si>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</si>
  <si>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</si>
  <si>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</si>
  <si>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</si>
  <si>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</si>
  <si>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</si>
  <si>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</si>
  <si>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</si>
  <si>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</si>
  <si>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</si>
  <si>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</si>
  <si>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</si>
  <si>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</si>
  <si>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</si>
  <si>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</si>
  <si>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</si>
  <si>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</si>
  <si>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</si>
  <si>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</si>
  <si>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</si>
  <si>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</si>
  <si>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</si>
  <si>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</si>
  <si>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</si>
  <si>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</si>
  <si>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</si>
  <si>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</si>
  <si>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</si>
  <si>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</si>
  <si>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</si>
  <si>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</si>
  <si>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</si>
  <si>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</si>
  <si>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</si>
  <si>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</si>
  <si>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</si>
  <si>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</si>
  <si>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</si>
  <si>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</si>
  <si>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</si>
  <si>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</si>
  <si>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</si>
  <si>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</si>
  <si>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</si>
  <si>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</si>
  <si>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</si>
  <si>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</si>
  <si>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</si>
  <si>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</si>
  <si>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</si>
  <si>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</si>
  <si>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</si>
  <si>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</si>
  <si>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</si>
  <si>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</si>
  <si>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</si>
  <si>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</si>
  <si>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</si>
  <si>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</si>
  <si>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</si>
  <si>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</si>
  <si>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</si>
  <si>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</si>
  <si>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</si>
  <si>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</si>
  <si>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</si>
  <si>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</si>
  <si>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</si>
  <si>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</si>
  <si>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</si>
  <si>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</si>
  <si>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</si>
  <si>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</si>
  <si>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</si>
  <si>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</si>
  <si>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</si>
  <si>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</si>
  <si>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</si>
  <si>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</si>
  <si>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</si>
  <si>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</si>
  <si>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</si>
  <si>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</si>
  <si>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</si>
  <si>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</si>
  <si>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</si>
  <si>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</si>
  <si>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</si>
  <si>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</si>
  <si>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</si>
  <si>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</si>
  <si>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</si>
  <si>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</si>
  <si>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</si>
  <si>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</si>
  <si>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</si>
  <si>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</si>
  <si>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</si>
  <si>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</si>
  <si>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</si>
  <si>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</si>
  <si>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</si>
  <si>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</si>
  <si>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</si>
  <si>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</si>
  <si>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</si>
  <si>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</si>
  <si>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</si>
  <si>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</si>
  <si>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</si>
  <si>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</si>
  <si>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</si>
  <si>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</si>
  <si>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</si>
  <si>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</si>
  <si>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</si>
  <si>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</si>
  <si>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</si>
  <si>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</si>
  <si>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</si>
  <si>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</si>
  <si>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</si>
  <si>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</si>
  <si>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</si>
  <si>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</si>
  <si>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</si>
  <si>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</si>
  <si>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</si>
  <si>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</si>
  <si>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</si>
  <si>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</si>
  <si>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</si>
  <si>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</si>
  <si>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</si>
  <si>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</si>
  <si>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</si>
  <si>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</si>
  <si>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</si>
  <si>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</si>
  <si>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</si>
  <si>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</si>
  <si>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</si>
  <si>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</si>
  <si>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</si>
  <si>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</si>
  <si>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</si>
  <si>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</si>
  <si>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</si>
  <si>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</si>
  <si>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</si>
  <si>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</si>
  <si>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</si>
  <si>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</si>
  <si>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</si>
  <si>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</si>
  <si>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</si>
  <si>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</si>
  <si>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</si>
  <si>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</si>
  <si>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</si>
  <si>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</si>
  <si>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</si>
  <si>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</si>
  <si>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</si>
  <si>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</si>
  <si>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</si>
  <si>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</si>
  <si>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</si>
  <si>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</si>
  <si>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</si>
  <si>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</si>
  <si>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</si>
  <si>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</si>
  <si>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</si>
  <si>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</si>
  <si>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</si>
  <si>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</si>
  <si>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</si>
  <si>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</si>
  <si>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</si>
  <si>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</si>
  <si>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</si>
  <si>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</si>
  <si>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</si>
  <si>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</si>
  <si>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</si>
  <si>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</si>
  <si>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</si>
  <si>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</si>
  <si>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</si>
  <si>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</si>
  <si>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</si>
  <si>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</si>
  <si>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</si>
  <si>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</si>
  <si>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</si>
  <si>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</si>
  <si>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</si>
  <si>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</si>
  <si>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</si>
  <si>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</si>
  <si>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</si>
  <si>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</si>
  <si>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</si>
  <si>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</si>
  <si>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</si>
  <si>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</si>
  <si>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</si>
  <si>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</si>
  <si>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</si>
  <si>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</si>
  <si>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</si>
  <si>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</si>
  <si>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</si>
  <si>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</si>
  <si>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</si>
  <si>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</si>
  <si>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</si>
  <si>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</si>
  <si>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</si>
  <si>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</si>
  <si>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</si>
  <si>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</si>
  <si>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</si>
  <si>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</si>
  <si>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</si>
  <si>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</si>
  <si>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</si>
  <si>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</si>
  <si>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</si>
  <si>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</si>
  <si>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</si>
  <si>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</si>
  <si>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</si>
  <si>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</si>
  <si>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</si>
  <si>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</si>
  <si>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</si>
  <si>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</si>
  <si>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</si>
  <si>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</si>
  <si>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</si>
  <si>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</si>
  <si>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</si>
  <si>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</si>
  <si>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</si>
  <si>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</si>
  <si>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</si>
  <si>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</si>
  <si>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</si>
  <si>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</si>
  <si>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</si>
  <si>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</si>
  <si>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</si>
  <si>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</si>
  <si>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</si>
  <si>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</si>
  <si>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</si>
  <si>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</si>
  <si>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</si>
  <si>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</si>
  <si>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</si>
  <si>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</si>
  <si>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</si>
  <si>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</si>
  <si>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</si>
  <si>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</si>
  <si>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</si>
  <si>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</si>
  <si>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</si>
  <si>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</si>
  <si>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</si>
  <si>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</si>
  <si>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</si>
  <si>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</si>
  <si>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</si>
  <si>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</si>
  <si>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</si>
  <si>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</si>
  <si>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</si>
  <si>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</si>
  <si>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</si>
  <si>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</si>
  <si>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</si>
  <si>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</si>
  <si>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</si>
  <si>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</si>
  <si>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</si>
  <si>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</si>
  <si>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</si>
  <si>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</si>
  <si>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</si>
  <si>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</si>
  <si>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</si>
  <si>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</si>
  <si>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</si>
  <si>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</si>
  <si>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</si>
  <si>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</si>
  <si>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</si>
  <si>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</si>
  <si>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</si>
  <si>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</si>
  <si>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</si>
  <si>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</si>
  <si>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</si>
  <si>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</si>
  <si>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</si>
  <si>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</si>
  <si>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</si>
  <si>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</si>
  <si>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</si>
  <si>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</si>
  <si>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</si>
  <si>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</si>
  <si>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</si>
  <si>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</si>
  <si>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</si>
  <si>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</si>
  <si>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</si>
  <si>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</si>
  <si>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</si>
  <si>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</si>
  <si>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</si>
  <si>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</si>
  <si>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</si>
  <si>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</si>
  <si>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</si>
  <si>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</si>
  <si>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</si>
  <si>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</si>
  <si>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</si>
  <si>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</si>
  <si>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</si>
  <si>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</si>
  <si>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</si>
  <si>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</si>
  <si>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</si>
  <si>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</si>
  <si>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</si>
  <si>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</si>
  <si>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</si>
  <si>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</si>
  <si>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</si>
  <si>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</si>
  <si>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</si>
  <si>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</si>
  <si>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</si>
  <si>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</si>
  <si>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</si>
  <si>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</si>
  <si>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</si>
  <si>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</si>
  <si>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</si>
  <si>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</si>
  <si>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</si>
  <si>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</si>
  <si>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</si>
  <si>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</si>
  <si>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</si>
  <si>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</si>
  <si>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</si>
  <si>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</si>
  <si>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</si>
  <si>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</si>
  <si>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</si>
  <si>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</si>
  <si>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</si>
  <si>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</si>
  <si>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</si>
  <si>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</si>
  <si>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</si>
  <si>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</si>
  <si>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</si>
  <si>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</si>
  <si>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</si>
  <si>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</si>
  <si>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</si>
  <si>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</si>
  <si>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</si>
  <si>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</si>
  <si>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</si>
  <si>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</si>
  <si>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</si>
  <si>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</si>
  <si>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</si>
  <si>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</si>
  <si>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</si>
  <si>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</si>
  <si>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</si>
  <si>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</si>
  <si>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</si>
  <si>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</si>
  <si>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</si>
  <si>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</si>
  <si>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</si>
  <si>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</si>
  <si>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</si>
  <si>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</si>
  <si>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</si>
  <si>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</si>
  <si>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</si>
  <si>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</si>
  <si>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</si>
  <si>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</si>
  <si>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</si>
  <si>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</si>
  <si>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</si>
  <si>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</si>
  <si>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</si>
  <si>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</si>
  <si>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</si>
  <si>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</si>
  <si>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</si>
  <si>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</si>
  <si>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</si>
  <si>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</si>
  <si>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</si>
  <si>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</si>
  <si>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</si>
  <si>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</si>
  <si>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</si>
  <si>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</si>
  <si>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</si>
  <si>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</si>
  <si>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</si>
  <si>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</si>
  <si>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</si>
  <si>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</si>
  <si>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</si>
  <si>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</si>
  <si>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</si>
  <si>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</si>
  <si>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</si>
  <si>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</si>
  <si>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</si>
  <si>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</si>
  <si>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</si>
  <si>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</si>
  <si>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</si>
  <si>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</si>
  <si>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</si>
  <si>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</si>
  <si>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</si>
  <si>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</si>
  <si>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</si>
  <si>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</si>
  <si>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</si>
  <si>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</si>
  <si>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</si>
  <si>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</si>
  <si>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</si>
  <si>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</si>
  <si>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</si>
  <si>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</si>
  <si>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</si>
  <si>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</si>
  <si>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</si>
  <si>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</si>
  <si>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</si>
  <si>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</si>
  <si>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</si>
  <si>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</si>
  <si>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</si>
  <si>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</si>
  <si>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</si>
  <si>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</si>
  <si>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</si>
  <si>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</si>
  <si>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</si>
  <si>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</si>
  <si>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</si>
  <si>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</si>
  <si>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</si>
  <si>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</si>
  <si>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</si>
  <si>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</si>
  <si>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</si>
  <si>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</si>
  <si>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</si>
  <si>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</si>
  <si>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</si>
  <si>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</si>
  <si>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</si>
  <si>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</si>
  <si>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</si>
  <si>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</si>
  <si>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</si>
  <si>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</si>
  <si>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</si>
  <si>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</si>
  <si>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</si>
  <si>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</si>
  <si>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</si>
  <si>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</si>
  <si>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</si>
  <si>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</si>
  <si>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</si>
  <si>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</si>
  <si>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</si>
  <si>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</si>
  <si>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</si>
  <si>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</si>
  <si>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</si>
  <si>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</si>
  <si>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</si>
  <si>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</si>
  <si>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</si>
  <si>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</si>
  <si>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</si>
  <si>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</si>
  <si>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</si>
  <si>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</si>
  <si>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</si>
  <si>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</si>
  <si>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</si>
  <si>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</si>
  <si>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</si>
  <si>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</si>
  <si>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</si>
  <si>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</si>
  <si>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</si>
  <si>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</si>
  <si>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</si>
  <si>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</si>
  <si>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</si>
  <si>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</si>
  <si>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</si>
  <si>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</si>
  <si>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</si>
  <si>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</si>
  <si>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</si>
  <si>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</si>
  <si>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</si>
  <si>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</si>
  <si>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</si>
  <si>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</si>
  <si>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</si>
  <si>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</si>
  <si>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</si>
  <si>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</si>
  <si>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</si>
  <si>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</si>
  <si>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</si>
  <si>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</si>
  <si>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</si>
  <si>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</si>
  <si>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</si>
  <si>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</si>
  <si>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</si>
  <si>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</si>
  <si>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</si>
  <si>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</si>
  <si>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</si>
  <si>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</si>
  <si>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</si>
  <si>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</si>
  <si>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</si>
  <si>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</si>
  <si>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</si>
  <si>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</si>
  <si>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</si>
  <si>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</si>
  <si>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</si>
  <si>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</si>
  <si>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</si>
  <si>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</si>
  <si>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</si>
  <si>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</si>
  <si>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</si>
  <si>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</si>
  <si>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</si>
  <si>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</si>
  <si>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</si>
  <si>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</si>
  <si>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</si>
  <si>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</si>
  <si>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</si>
  <si>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</si>
  <si>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</si>
  <si>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</si>
  <si>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</si>
  <si>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</si>
  <si>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</si>
  <si>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</si>
  <si>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</si>
  <si>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</si>
  <si>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</si>
  <si>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</si>
  <si>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</si>
  <si>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</si>
  <si>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</si>
  <si>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</si>
  <si>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</si>
  <si>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</si>
  <si>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</si>
  <si>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</si>
  <si>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</si>
  <si>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</si>
  <si>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</si>
  <si>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</si>
  <si>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</si>
  <si>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</si>
  <si>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</si>
  <si>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</si>
  <si>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</si>
  <si>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</si>
  <si>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</si>
  <si>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</si>
  <si>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</si>
  <si>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</si>
  <si>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</si>
  <si>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</si>
  <si>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</si>
  <si>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</si>
  <si>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</si>
  <si>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</si>
  <si>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</si>
  <si>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</si>
  <si>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</si>
  <si>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</si>
  <si>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</si>
  <si>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</si>
  <si>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</si>
  <si>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</si>
  <si>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</si>
  <si>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</si>
  <si>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</si>
  <si>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</si>
  <si>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</si>
  <si>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</si>
  <si>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</si>
  <si>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</si>
  <si>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</si>
  <si>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</si>
  <si>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</si>
  <si>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</si>
  <si>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</si>
  <si>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</si>
  <si>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</si>
  <si>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</si>
  <si>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</si>
  <si>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</si>
  <si>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</si>
  <si>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</si>
  <si>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</si>
  <si>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</si>
  <si>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</si>
  <si>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</si>
  <si>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</si>
  <si>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</si>
  <si>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</si>
  <si>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</si>
  <si>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</si>
  <si>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</si>
  <si>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</si>
  <si>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</si>
  <si>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</si>
  <si>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</si>
  <si>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</si>
  <si>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</si>
  <si>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</si>
  <si>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</si>
  <si>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</si>
  <si>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</si>
  <si>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</si>
  <si>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</si>
  <si>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</si>
  <si>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</si>
  <si>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</si>
  <si>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</si>
  <si>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</si>
  <si>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</si>
  <si>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</si>
  <si>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</si>
  <si>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</si>
  <si>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</si>
  <si>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</si>
  <si>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</si>
  <si>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</si>
  <si>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</si>
  <si>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</si>
  <si>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</si>
  <si>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</si>
  <si>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</si>
  <si>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</si>
  <si>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</si>
  <si>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</si>
  <si>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</si>
  <si>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</si>
  <si>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</si>
  <si>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</si>
  <si>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</si>
  <si>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</si>
  <si>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</si>
  <si>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</si>
  <si>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</si>
  <si>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</si>
  <si>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</si>
  <si>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</si>
  <si>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</si>
  <si>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</si>
  <si>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</si>
  <si>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</si>
  <si>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</si>
  <si>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</si>
  <si>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</si>
  <si>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</si>
  <si>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</si>
  <si>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</si>
  <si>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</si>
  <si>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</si>
  <si>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</si>
  <si>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</si>
  <si>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</si>
  <si>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</si>
  <si>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</si>
  <si>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</si>
  <si>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</si>
  <si>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</si>
  <si>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</si>
  <si>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</si>
  <si>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</si>
  <si>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</si>
  <si>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</si>
  <si>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</si>
  <si>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</si>
  <si>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</si>
  <si>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</si>
  <si>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</si>
  <si>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</si>
  <si>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</si>
  <si>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</si>
  <si>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</si>
  <si>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</si>
  <si>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</si>
  <si>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</si>
  <si>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</si>
  <si>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</si>
  <si>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</si>
  <si>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</si>
  <si>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</si>
  <si>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</si>
  <si>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</si>
  <si>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</si>
  <si>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</si>
  <si>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</si>
  <si>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</si>
  <si>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</si>
  <si>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</si>
  <si>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</si>
  <si>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</si>
  <si>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</si>
  <si>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</si>
  <si>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</si>
  <si>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</si>
  <si>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</si>
  <si>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</si>
  <si>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</si>
  <si>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</si>
  <si>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</si>
  <si>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</si>
  <si>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</si>
  <si>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</si>
  <si>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</si>
  <si>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</si>
  <si>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</si>
  <si>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</si>
  <si>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</si>
  <si>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</si>
  <si>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</si>
  <si>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</si>
  <si>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</si>
  <si>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</si>
  <si>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</si>
  <si>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</si>
  <si>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</si>
  <si>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</si>
  <si>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</si>
  <si>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</si>
  <si>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</si>
  <si>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</si>
  <si>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</si>
  <si>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</si>
  <si>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</si>
  <si>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</si>
  <si>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</si>
  <si>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</si>
  <si>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</si>
  <si>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</si>
  <si>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</si>
  <si>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</si>
  <si>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</si>
  <si>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</si>
  <si>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</si>
  <si>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</si>
  <si>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</si>
  <si>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</si>
  <si>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</si>
  <si>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</si>
  <si>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</si>
  <si>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</si>
  <si>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</si>
  <si>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</si>
  <si>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</si>
  <si>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</si>
  <si>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</si>
  <si>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</si>
  <si>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</si>
  <si>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</si>
  <si>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</si>
  <si>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</si>
  <si>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</si>
  <si>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</si>
  <si>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</si>
  <si>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</si>
  <si>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</si>
  <si>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</si>
  <si>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</si>
  <si>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</si>
  <si>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</si>
  <si>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</si>
  <si>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</si>
  <si>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</si>
  <si>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</si>
  <si>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</si>
  <si>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</si>
  <si>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</si>
  <si>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</si>
  <si>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</si>
  <si>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</si>
  <si>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</si>
  <si>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</si>
  <si>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</si>
  <si>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</si>
  <si>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</si>
  <si>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</si>
  <si>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</si>
  <si>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</si>
  <si>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</si>
  <si>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</si>
  <si>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</si>
  <si>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</si>
  <si>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</si>
  <si>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</si>
  <si>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</si>
  <si>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</si>
  <si>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</si>
  <si>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</si>
  <si>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</si>
  <si>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</si>
  <si>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</si>
  <si>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</si>
  <si>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</si>
  <si>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</si>
  <si>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</si>
  <si>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</si>
  <si>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</si>
  <si>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</si>
  <si>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</si>
  <si>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</si>
  <si>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</si>
  <si>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</si>
  <si>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</si>
  <si>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</si>
  <si>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</si>
  <si>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</si>
  <si>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</si>
  <si>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</si>
  <si>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</si>
  <si>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</si>
  <si>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</si>
  <si>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</si>
  <si>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</si>
  <si>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</si>
  <si>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</si>
  <si>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</si>
  <si>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</si>
  <si>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</si>
  <si>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</si>
  <si>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</si>
  <si>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</si>
  <si>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</si>
  <si>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</si>
  <si>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</si>
  <si>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</si>
  <si>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</si>
  <si>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</si>
  <si>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</si>
  <si>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</si>
  <si>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</si>
  <si>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</si>
  <si>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</si>
  <si>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</si>
  <si>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</si>
  <si>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</si>
  <si>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</si>
  <si>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</si>
  <si>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</si>
  <si>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</si>
  <si>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</si>
  <si>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</si>
  <si>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</si>
  <si>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</si>
  <si>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</si>
  <si>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</si>
  <si>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</si>
  <si>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</si>
  <si>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</si>
  <si>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</si>
  <si>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</si>
  <si>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</si>
  <si>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</si>
  <si>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</si>
  <si>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</si>
  <si>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</si>
  <si>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</si>
  <si>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</si>
  <si>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</si>
  <si>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</si>
  <si>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</si>
  <si>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</si>
  <si>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</si>
  <si>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</si>
  <si>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</si>
  <si>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</si>
  <si>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</si>
  <si>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</si>
  <si>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</si>
  <si>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</si>
  <si>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</si>
  <si>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</si>
  <si>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</si>
  <si>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</si>
  <si>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</si>
  <si>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</si>
  <si>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</si>
  <si>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</si>
  <si>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</si>
  <si>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</si>
  <si>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</si>
  <si>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</si>
  <si>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</si>
  <si>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</si>
  <si>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</si>
  <si>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</si>
  <si>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</si>
  <si>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</si>
  <si>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</si>
  <si>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</si>
  <si>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</si>
  <si>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</si>
  <si>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</si>
  <si>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</si>
  <si>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</si>
  <si>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</si>
  <si>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</si>
  <si>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</si>
  <si>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</si>
  <si>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</si>
  <si>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</si>
  <si>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</si>
  <si>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</si>
  <si>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</si>
  <si>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</si>
  <si>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</si>
  <si>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</si>
  <si>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</si>
  <si>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</si>
  <si>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</si>
  <si>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</si>
  <si>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</si>
  <si>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</si>
  <si>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</si>
  <si>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</si>
  <si>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</si>
  <si>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</si>
  <si>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</si>
  <si>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</si>
  <si>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</si>
  <si>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</si>
  <si>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</si>
  <si>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</si>
  <si>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</si>
  <si>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</si>
  <si>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</si>
  <si>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</si>
  <si>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</si>
  <si>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</si>
  <si>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</si>
  <si>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</si>
  <si>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</si>
  <si>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</si>
  <si>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</si>
  <si>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</si>
  <si>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</si>
  <si>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</si>
  <si>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</si>
  <si>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</si>
  <si>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</si>
  <si>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</si>
  <si>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</si>
  <si>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</si>
  <si>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</si>
  <si>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</si>
  <si>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</si>
  <si>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</si>
  <si>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</si>
  <si>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</si>
  <si>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</si>
  <si>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</si>
  <si>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</si>
  <si>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</si>
  <si>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</si>
  <si>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</si>
  <si>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</si>
  <si>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</si>
  <si>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</si>
  <si>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</si>
  <si>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</si>
  <si>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</si>
  <si>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</si>
  <si>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</si>
  <si>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</si>
  <si>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</si>
  <si>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</si>
  <si>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</si>
  <si>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</si>
  <si>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</si>
  <si>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</si>
  <si>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</si>
  <si>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</si>
  <si>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</si>
  <si>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</si>
  <si>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</si>
  <si>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</si>
  <si>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</si>
  <si>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</si>
  <si>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</si>
  <si>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</si>
  <si>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</si>
  <si>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</si>
  <si>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</si>
  <si>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</si>
  <si>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</si>
  <si>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</si>
  <si>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</si>
  <si>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</si>
  <si>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</si>
  <si>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</si>
  <si>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</si>
  <si>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</si>
  <si>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</si>
  <si>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</si>
  <si>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</si>
  <si>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</si>
  <si>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</si>
  <si>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</si>
  <si>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</si>
  <si>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</si>
  <si>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</si>
  <si>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</si>
  <si>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</si>
  <si>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</si>
  <si>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</si>
  <si>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</si>
  <si>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</si>
  <si>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</si>
  <si>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</si>
  <si>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</si>
  <si>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</si>
  <si>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</si>
  <si>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</si>
  <si>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</si>
  <si>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</si>
  <si>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</si>
  <si>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</si>
  <si>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</si>
  <si>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</si>
  <si>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</si>
  <si>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</si>
  <si>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</si>
  <si>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</si>
  <si>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</si>
  <si>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</si>
  <si>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</si>
  <si>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</si>
  <si>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</si>
  <si>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</si>
  <si>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</si>
  <si>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</si>
  <si>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</si>
  <si>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</si>
  <si>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</si>
  <si>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</si>
  <si>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</si>
  <si>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</si>
  <si>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</si>
  <si>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</si>
  <si>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</si>
  <si>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</si>
  <si>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</si>
  <si>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</si>
  <si>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</si>
  <si>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</si>
  <si>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</si>
  <si>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</si>
  <si>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</si>
  <si>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</si>
  <si>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</si>
  <si>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</si>
  <si>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</si>
  <si>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</si>
  <si>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</si>
  <si>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</si>
  <si>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</si>
  <si>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</si>
  <si>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</si>
  <si>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</si>
  <si>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</si>
  <si>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</si>
  <si>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</si>
  <si>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</si>
  <si>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</si>
  <si>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</si>
  <si>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</si>
  <si>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</si>
  <si>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</si>
  <si>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</si>
  <si>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</si>
  <si>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</si>
  <si>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</si>
  <si>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</si>
  <si>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</si>
  <si>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</si>
  <si>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</si>
  <si>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</si>
  <si>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</si>
  <si>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</si>
  <si>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</si>
  <si>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</si>
  <si>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</si>
  <si>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</si>
  <si>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</si>
  <si>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</si>
  <si>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</si>
  <si>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</si>
  <si>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</si>
  <si>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</si>
  <si>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</si>
  <si>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</si>
  <si>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</si>
  <si>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</si>
  <si>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</si>
  <si>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</si>
  <si>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</si>
  <si>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</si>
  <si>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</si>
  <si>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</si>
  <si>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</si>
  <si>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</si>
  <si>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</si>
  <si>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</si>
  <si>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</si>
  <si>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</si>
  <si>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</si>
  <si>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</si>
  <si>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</si>
  <si>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</si>
  <si>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</si>
  <si>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</si>
  <si>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</si>
  <si>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</si>
  <si>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</si>
  <si>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</si>
  <si>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</si>
  <si>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</si>
  <si>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</si>
  <si>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</si>
  <si>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</si>
  <si>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</si>
  <si>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</si>
  <si>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</si>
  <si>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</si>
  <si>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</si>
  <si>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</si>
  <si>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</si>
  <si>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</si>
  <si>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</si>
  <si>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</si>
  <si>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</si>
  <si>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</si>
  <si>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</si>
  <si>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</si>
  <si>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</si>
  <si>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</si>
  <si>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</si>
  <si>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</si>
  <si>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</si>
  <si>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</si>
  <si>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</si>
  <si>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</si>
  <si>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</si>
  <si>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</si>
  <si>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</si>
  <si>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</si>
  <si>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</si>
  <si>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</si>
  <si>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</si>
  <si>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</si>
  <si>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</si>
  <si>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</si>
  <si>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</si>
  <si>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</si>
  <si>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</si>
  <si>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</si>
  <si>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</si>
  <si>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</si>
  <si>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</si>
  <si>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</si>
  <si>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</si>
  <si>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</si>
  <si>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</si>
  <si>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</si>
  <si>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</si>
  <si>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</si>
  <si>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</si>
  <si>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</si>
  <si>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</si>
  <si>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</si>
  <si>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</si>
  <si>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</si>
  <si>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</si>
  <si>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</si>
  <si>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</si>
  <si>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</si>
  <si>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</si>
  <si>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</si>
  <si>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</si>
  <si>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</si>
  <si>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</si>
  <si>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</si>
  <si>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</si>
  <si>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</si>
  <si>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</si>
  <si>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</si>
  <si>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</si>
  <si>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</si>
  <si>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</si>
  <si>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</si>
  <si>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</si>
  <si>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</si>
  <si>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</si>
  <si>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</si>
  <si>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</si>
  <si>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</si>
  <si>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</si>
  <si>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</si>
  <si>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</si>
  <si>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</si>
  <si>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</si>
  <si>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</si>
  <si>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</si>
  <si>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</si>
  <si>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</si>
  <si>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</si>
  <si>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</si>
  <si>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</si>
  <si>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</si>
  <si>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</si>
  <si>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</si>
  <si>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</si>
  <si>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</si>
  <si>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</si>
  <si>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</si>
  <si>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</si>
  <si>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</si>
  <si>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</si>
  <si>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</si>
  <si>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</si>
  <si>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</si>
  <si>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</si>
  <si>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</si>
  <si>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</si>
  <si>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</si>
  <si>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</si>
  <si>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</si>
  <si>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</si>
  <si>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</si>
  <si>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</si>
  <si>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</si>
  <si>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</si>
  <si>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</si>
  <si>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</si>
  <si>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</si>
  <si>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</si>
  <si>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</si>
  <si>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</si>
  <si>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</si>
  <si>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</si>
  <si>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</si>
  <si>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</si>
  <si>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</si>
  <si>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</si>
  <si>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</si>
  <si>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</si>
  <si>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</si>
  <si>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</si>
  <si>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</si>
  <si>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</si>
  <si>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</si>
  <si>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</si>
  <si>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</si>
  <si>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</si>
  <si>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</si>
  <si>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</si>
  <si>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</si>
  <si>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</si>
  <si>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</si>
  <si>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</si>
  <si>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</si>
  <si>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</si>
  <si>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</si>
  <si>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</si>
  <si>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</si>
  <si>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</si>
  <si>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</si>
  <si>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</si>
  <si>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</si>
  <si>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</si>
  <si>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</si>
  <si>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</si>
  <si>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</si>
  <si>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</si>
  <si>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</si>
  <si>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</si>
  <si>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</si>
  <si>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</si>
  <si>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</si>
  <si>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</si>
  <si>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</si>
  <si>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</si>
  <si>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</si>
  <si>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</si>
  <si>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</si>
  <si>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</si>
  <si>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</si>
  <si>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</si>
  <si>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</si>
  <si>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</si>
  <si>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</si>
  <si>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</si>
  <si>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</si>
  <si>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</si>
  <si>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</si>
  <si>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</si>
  <si>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</si>
  <si>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</si>
  <si>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</si>
  <si>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</si>
  <si>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</si>
  <si>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</si>
  <si>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</si>
  <si>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</si>
  <si>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</si>
  <si>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</si>
  <si>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</si>
  <si>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</si>
  <si>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</si>
  <si>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</si>
  <si>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</si>
  <si>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</si>
  <si>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</si>
  <si>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</si>
  <si>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</si>
  <si>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</si>
  <si>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</si>
  <si>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</si>
  <si>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</si>
  <si>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</si>
  <si>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</si>
  <si>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</si>
  <si>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</si>
  <si>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</si>
  <si>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</si>
  <si>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</si>
  <si>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</si>
  <si>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</si>
  <si>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</si>
  <si>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</si>
  <si>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</si>
  <si>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</si>
  <si>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</si>
  <si>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</si>
  <si>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</si>
  <si>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</si>
  <si>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</si>
  <si>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</si>
  <si>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</si>
  <si>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</si>
  <si>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</si>
  <si>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</si>
  <si>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</si>
  <si>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</si>
  <si>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</si>
  <si>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</si>
  <si>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</si>
  <si>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</si>
  <si>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</si>
  <si>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</si>
  <si>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</si>
  <si>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</si>
  <si>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</si>
  <si>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</si>
  <si>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</si>
  <si>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</si>
  <si>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</si>
  <si>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</si>
  <si>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</si>
  <si>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</si>
  <si>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</si>
  <si>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</si>
  <si>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</si>
  <si>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</si>
  <si>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</si>
  <si>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</si>
  <si>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</si>
  <si>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</si>
  <si>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</si>
  <si>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</si>
  <si>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</si>
  <si>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</si>
  <si>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</si>
  <si>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</si>
  <si>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</si>
  <si>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</si>
  <si>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</si>
  <si>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</si>
  <si>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</si>
  <si>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</si>
  <si>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</si>
  <si>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</si>
  <si>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</si>
  <si>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</si>
  <si>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</si>
  <si>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</si>
  <si>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</si>
  <si>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</si>
  <si>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</si>
  <si>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</si>
  <si>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</si>
  <si>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</si>
  <si>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</si>
  <si>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</si>
  <si>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</si>
  <si>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</si>
  <si>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</si>
  <si>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</si>
  <si>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</si>
  <si>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</si>
  <si>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</si>
  <si>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</si>
  <si>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</si>
  <si>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</si>
  <si>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</si>
  <si>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</si>
  <si>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</si>
  <si>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</si>
  <si>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</si>
  <si>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</si>
  <si>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</si>
  <si>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</si>
  <si>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</si>
  <si>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</si>
  <si>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</si>
  <si>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</si>
  <si>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</si>
  <si>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</si>
  <si>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</si>
  <si>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</si>
  <si>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</si>
  <si>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</si>
  <si>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</si>
  <si>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</si>
  <si>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</si>
  <si>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</si>
  <si>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</si>
  <si>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</si>
  <si>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</si>
  <si>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</si>
  <si>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</si>
  <si>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</si>
  <si>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</si>
  <si>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</si>
  <si>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</si>
  <si>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</si>
  <si>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</si>
  <si>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</si>
  <si>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</si>
  <si>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</si>
  <si>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</si>
  <si>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</si>
  <si>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</si>
  <si>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</si>
  <si>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</si>
  <si>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</si>
  <si>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</si>
  <si>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</si>
  <si>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</si>
  <si>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</si>
  <si>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</si>
  <si>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</si>
  <si>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</si>
  <si>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</si>
  <si>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</si>
  <si>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</si>
  <si>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</si>
  <si>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</si>
  <si>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</si>
  <si>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</si>
  <si>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</si>
  <si>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</si>
  <si>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</si>
  <si>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</si>
  <si>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</si>
  <si>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</si>
  <si>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</si>
  <si>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</si>
  <si>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</si>
  <si>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</si>
  <si>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</si>
  <si>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</si>
  <si>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</si>
  <si>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</si>
  <si>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</si>
  <si>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</si>
  <si>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</si>
  <si>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</si>
  <si>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</si>
  <si>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</si>
  <si>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</si>
  <si>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</si>
  <si>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</si>
  <si>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</si>
  <si>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</si>
  <si>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</si>
  <si>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</si>
  <si>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</si>
  <si>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</si>
  <si>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</si>
  <si>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</si>
  <si>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</si>
  <si>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</si>
  <si>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</si>
  <si>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</si>
  <si>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</si>
  <si>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</si>
  <si>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</si>
  <si>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</si>
  <si>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</si>
  <si>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</si>
  <si>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</si>
  <si>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</si>
  <si>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</si>
  <si>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</si>
  <si>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</si>
  <si>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</si>
  <si>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</si>
  <si>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</si>
  <si>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</si>
  <si>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</si>
  <si>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</si>
  <si>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</si>
  <si>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</si>
  <si>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</si>
  <si>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</si>
  <si>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</si>
  <si>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</si>
  <si>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</si>
  <si>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</si>
  <si>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</si>
  <si>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</si>
  <si>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</si>
  <si>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</si>
  <si>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</si>
  <si>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</si>
  <si>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</si>
  <si>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</si>
  <si>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</si>
  <si>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</si>
  <si>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</si>
  <si>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</si>
  <si>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</si>
  <si>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</si>
  <si>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</si>
  <si>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</si>
  <si>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</si>
  <si>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</si>
  <si>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</si>
  <si>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</si>
  <si>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</si>
  <si>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</si>
  <si>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</si>
  <si>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</si>
  <si>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</si>
  <si>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</si>
  <si>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</si>
  <si>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</si>
  <si>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</si>
  <si>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</si>
  <si>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</si>
  <si>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</si>
  <si>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</si>
  <si>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</si>
  <si>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</si>
  <si>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</si>
  <si>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</si>
  <si>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</si>
  <si>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</si>
  <si>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</si>
  <si>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</si>
  <si>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</si>
  <si>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</si>
  <si>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</si>
  <si>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</si>
  <si>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</si>
  <si>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</si>
  <si>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</si>
  <si>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</si>
  <si>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</si>
  <si>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</si>
  <si>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</si>
  <si>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</si>
  <si>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</si>
  <si>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</si>
  <si>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</si>
  <si>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</si>
  <si>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</si>
  <si>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</si>
  <si>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</si>
  <si>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</si>
  <si>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</si>
  <si>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</si>
  <si>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</si>
  <si>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</si>
  <si>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</si>
  <si>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</si>
  <si>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</si>
  <si>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</si>
  <si>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</si>
  <si>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</si>
  <si>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</si>
  <si>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</si>
  <si>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</si>
  <si>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</si>
  <si>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</si>
  <si>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</si>
  <si>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</si>
  <si>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</si>
  <si>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</si>
  <si>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</si>
  <si>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</si>
  <si>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</si>
  <si>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</si>
  <si>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</si>
  <si>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</si>
  <si>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</si>
  <si>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</si>
  <si>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</si>
  <si>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</si>
  <si>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</si>
  <si>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</si>
  <si>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</si>
  <si>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</si>
  <si>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</si>
  <si>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</si>
  <si>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</si>
  <si>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</si>
  <si>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</si>
  <si>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</si>
  <si>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</si>
  <si>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</si>
  <si>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</si>
  <si>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</si>
  <si>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</si>
  <si>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</si>
  <si>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</si>
  <si>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</si>
  <si>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</si>
  <si>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</si>
  <si>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</si>
  <si>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</si>
  <si>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</si>
  <si>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</si>
  <si>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</si>
  <si>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</si>
  <si>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</si>
  <si>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</si>
  <si>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</si>
  <si>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</si>
  <si>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</si>
  <si>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</si>
  <si>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</si>
  <si>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</si>
  <si>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</si>
  <si>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</si>
  <si>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</si>
  <si>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</si>
  <si>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</si>
  <si>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</si>
  <si>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</si>
  <si>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</si>
  <si>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</si>
  <si>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</si>
  <si>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</si>
  <si>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</si>
  <si>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</si>
  <si>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</si>
  <si>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</si>
  <si>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</si>
  <si>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</si>
  <si>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</si>
  <si>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</si>
  <si>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</si>
  <si>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</si>
  <si>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</si>
  <si>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</si>
  <si>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</si>
  <si>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</si>
  <si>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</si>
  <si>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</si>
  <si>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</si>
  <si>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</si>
  <si>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</si>
  <si>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</si>
  <si>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</si>
  <si>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</si>
  <si>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</si>
  <si>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</si>
  <si>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</si>
  <si>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</si>
  <si>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</si>
  <si>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</si>
  <si>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</si>
  <si>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</si>
  <si>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</si>
  <si>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</si>
  <si>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</si>
  <si>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</si>
  <si>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</si>
  <si>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</si>
  <si>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</si>
  <si>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</si>
  <si>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</si>
  <si>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</si>
  <si>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</si>
  <si>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</si>
  <si>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</si>
  <si>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</si>
  <si>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</si>
  <si>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</si>
  <si>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</si>
  <si>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</si>
  <si>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</si>
  <si>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</si>
  <si>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</si>
  <si>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</si>
  <si>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</si>
  <si>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</si>
  <si>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</si>
  <si>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</si>
  <si>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</si>
  <si>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</si>
  <si>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</si>
  <si>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</si>
  <si>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</si>
  <si>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</si>
  <si>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</si>
  <si>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</si>
  <si>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</si>
  <si>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</si>
  <si>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</si>
  <si>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</si>
  <si>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</si>
  <si>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</si>
  <si>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</si>
  <si>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</si>
  <si>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</si>
  <si>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</si>
  <si>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</si>
  <si>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</si>
  <si>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</si>
  <si>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</si>
  <si>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</si>
  <si>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</si>
  <si>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</si>
  <si>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</si>
  <si>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</si>
  <si>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</si>
  <si>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</si>
  <si>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</si>
  <si>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</si>
  <si>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</si>
  <si>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</si>
  <si>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</si>
  <si>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</si>
  <si>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</si>
  <si>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</si>
  <si>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</si>
  <si>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</si>
  <si>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</si>
  <si>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</si>
  <si>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</si>
  <si>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</si>
  <si>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</si>
  <si>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</si>
  <si>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</si>
  <si>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</si>
  <si>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</si>
  <si>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</si>
  <si>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</si>
  <si>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</si>
  <si>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</si>
  <si>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</si>
  <si>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</si>
  <si>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</si>
  <si>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</si>
  <si>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</si>
  <si>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</si>
  <si>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</si>
  <si>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</si>
  <si>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</si>
  <si>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</si>
  <si>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</si>
  <si>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</si>
  <si>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</si>
  <si>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</si>
  <si>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</si>
  <si>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</si>
  <si>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</si>
  <si>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</si>
  <si>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</si>
  <si>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</si>
  <si>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</si>
  <si>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</si>
  <si>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</si>
  <si>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</si>
  <si>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</si>
  <si>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</si>
  <si>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</si>
  <si>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</si>
  <si>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</si>
  <si>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</si>
  <si>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</si>
  <si>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</si>
  <si>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</si>
  <si>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</si>
  <si>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</si>
  <si>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</si>
  <si>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</si>
  <si>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</si>
  <si>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</si>
  <si>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</si>
  <si>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</si>
  <si>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</si>
  <si>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</si>
  <si>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</si>
  <si>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</si>
  <si>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</si>
  <si>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</si>
  <si>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</si>
  <si>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</si>
  <si>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</si>
  <si>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</si>
  <si>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</si>
  <si>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</si>
  <si>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</si>
  <si>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</si>
  <si>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</si>
  <si>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</si>
  <si>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</si>
  <si>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</si>
  <si>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</si>
  <si>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</si>
  <si>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</si>
  <si>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</si>
  <si>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</si>
  <si>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</si>
  <si>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</si>
  <si>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</si>
  <si>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</si>
  <si>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</si>
  <si>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</si>
  <si>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</si>
  <si>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</si>
  <si>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</si>
  <si>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</si>
  <si>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</si>
  <si>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</si>
  <si>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</si>
  <si>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</si>
  <si>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</si>
  <si>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</si>
  <si>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</si>
  <si>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</si>
  <si>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</si>
  <si>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</si>
  <si>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</si>
  <si>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</si>
  <si>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</si>
  <si>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</si>
  <si>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</si>
  <si>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</si>
  <si>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</si>
  <si>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</si>
  <si>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</si>
  <si>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</si>
  <si>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</si>
  <si>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</si>
  <si>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</si>
  <si>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</si>
  <si>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</si>
  <si>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</si>
  <si>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</si>
  <si>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</si>
  <si>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</si>
  <si>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</si>
  <si>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</si>
  <si>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</si>
  <si>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</si>
  <si>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</si>
  <si>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</si>
  <si>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</si>
  <si>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</si>
  <si>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</si>
  <si>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</si>
  <si>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</si>
  <si>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</si>
  <si>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</si>
  <si>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</si>
  <si>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</si>
  <si>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</si>
  <si>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</si>
  <si>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</si>
  <si>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</si>
  <si>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</si>
  <si>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</si>
  <si>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</si>
  <si>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</si>
  <si>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</si>
  <si>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</si>
  <si>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</si>
  <si>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</si>
  <si>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</si>
  <si>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</si>
  <si>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</si>
  <si>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</si>
  <si>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</si>
  <si>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</si>
  <si>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</si>
  <si>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</si>
  <si>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</si>
  <si>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</si>
  <si>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</si>
  <si>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</si>
  <si>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</si>
  <si>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</si>
  <si>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</si>
  <si>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</si>
  <si>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</si>
  <si>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</si>
  <si>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</si>
  <si>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</si>
  <si>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</si>
  <si>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</si>
  <si>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</si>
  <si>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</si>
  <si>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</si>
  <si>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</si>
  <si>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</si>
  <si>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</si>
  <si>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</si>
  <si>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</si>
  <si>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</si>
  <si>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</si>
  <si>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</si>
  <si>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</si>
  <si>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</si>
  <si>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</si>
  <si>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</si>
  <si>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</si>
  <si>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</si>
  <si>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</si>
  <si>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</si>
  <si>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</si>
  <si>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</si>
  <si>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</si>
  <si>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</si>
  <si>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</si>
  <si>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</si>
  <si>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</si>
  <si>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</si>
  <si>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</si>
  <si>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</si>
  <si>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</si>
  <si>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</si>
  <si>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</si>
  <si>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</si>
  <si>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</si>
  <si>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</si>
  <si>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</si>
  <si>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</si>
  <si>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</si>
  <si>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</si>
  <si>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</si>
  <si>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</si>
  <si>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</si>
  <si>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</si>
  <si>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</si>
  <si>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</si>
  <si>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</si>
  <si>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</si>
  <si>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</si>
  <si>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</si>
  <si>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</si>
  <si>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</si>
  <si>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</si>
  <si>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</si>
  <si>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</si>
  <si>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</si>
  <si>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</si>
  <si>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</si>
  <si>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</si>
  <si>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</si>
  <si>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</si>
  <si>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</si>
  <si>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</si>
  <si>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</si>
  <si>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</si>
  <si>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</si>
  <si>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</si>
  <si>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</si>
  <si>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</si>
  <si>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</si>
  <si>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</si>
  <si>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</si>
  <si>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</si>
  <si>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</si>
  <si>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</si>
  <si>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</si>
  <si>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</si>
  <si>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</si>
  <si>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</si>
  <si>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</si>
  <si>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</si>
  <si>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</si>
  <si>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</si>
  <si>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</si>
  <si>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</si>
  <si>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</si>
  <si>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</si>
  <si>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</si>
  <si>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</si>
  <si>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</si>
  <si>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</si>
  <si>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</si>
  <si>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</si>
  <si>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</si>
  <si>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</si>
  <si>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</si>
  <si>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</si>
  <si>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</si>
  <si>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</si>
  <si>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</si>
  <si>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</si>
  <si>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</si>
  <si>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</si>
  <si>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</si>
  <si>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</si>
  <si>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</si>
  <si>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</si>
  <si>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</si>
  <si>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</si>
  <si>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</si>
  <si>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</si>
  <si>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</si>
  <si>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</si>
  <si>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</si>
  <si>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</si>
  <si>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</si>
  <si>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</si>
  <si>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</si>
  <si>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</si>
  <si>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</si>
  <si>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</si>
  <si>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</si>
  <si>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</si>
  <si>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</si>
  <si>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</si>
  <si>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</si>
  <si>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</si>
  <si>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</si>
  <si>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</si>
  <si>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</si>
  <si>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</si>
  <si>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</si>
  <si>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</si>
  <si>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</si>
  <si>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</si>
  <si>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</si>
  <si>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</si>
  <si>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</si>
  <si>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</si>
  <si>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</si>
  <si>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</si>
  <si>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</si>
  <si>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</si>
  <si>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</si>
  <si>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</si>
  <si>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</si>
  <si>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</si>
  <si>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</si>
  <si>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</si>
  <si>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</si>
  <si>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</si>
  <si>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</si>
  <si>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</si>
  <si>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</si>
  <si>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</si>
  <si>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</si>
  <si>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</si>
  <si>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</si>
  <si>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</si>
  <si>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</si>
  <si>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</si>
  <si>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</si>
  <si>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</si>
  <si>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</si>
  <si>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</si>
  <si>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</si>
  <si>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</si>
  <si>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</si>
  <si>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</si>
  <si>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</si>
  <si>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</si>
  <si>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</si>
  <si>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</si>
  <si>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</si>
  <si>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</si>
  <si>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</si>
  <si>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</si>
  <si>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</si>
  <si>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</si>
  <si>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</si>
  <si>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</si>
  <si>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</si>
  <si>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</si>
  <si>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</si>
  <si>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</si>
  <si>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</si>
  <si>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</si>
  <si>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</si>
  <si>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</si>
  <si>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</si>
  <si>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</si>
  <si>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</si>
  <si>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</si>
  <si>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</si>
  <si>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</si>
  <si>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</si>
  <si>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</si>
  <si>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</si>
  <si>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</si>
  <si>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</si>
  <si>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</si>
  <si>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</si>
  <si>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</si>
  <si>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</si>
  <si>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</si>
  <si>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</si>
  <si>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</si>
  <si>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</si>
  <si>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</si>
  <si>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</si>
  <si>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</si>
  <si>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</si>
  <si>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</si>
  <si>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</si>
  <si>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</si>
  <si>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</si>
  <si>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</si>
  <si>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</si>
  <si>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</si>
  <si>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</si>
  <si>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</si>
  <si>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</si>
  <si>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</si>
  <si>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</si>
  <si>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</si>
  <si>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</si>
  <si>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</si>
  <si>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</si>
  <si>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</si>
  <si>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</si>
  <si>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</si>
  <si>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</si>
  <si>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</si>
  <si>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</si>
  <si>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</si>
  <si>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</si>
  <si>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</si>
  <si>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</si>
  <si>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</si>
  <si>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</si>
  <si>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</si>
  <si>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</si>
  <si>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</si>
  <si>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</si>
  <si>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</si>
  <si>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</si>
  <si>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</si>
  <si>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</si>
  <si>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</si>
  <si>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</si>
  <si>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</si>
  <si>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</si>
  <si>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</si>
  <si>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</si>
  <si>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</si>
  <si>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</si>
  <si>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</si>
  <si>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</si>
  <si>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</si>
  <si>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</si>
  <si>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</si>
  <si>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</si>
  <si>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</si>
  <si>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</si>
  <si>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</si>
  <si>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</si>
  <si>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</si>
  <si>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</si>
  <si>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</si>
  <si>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</si>
  <si>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</si>
  <si>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</si>
  <si>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</si>
  <si>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</si>
  <si>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</si>
  <si>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</si>
  <si>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</si>
  <si>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</si>
  <si>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</si>
  <si>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</si>
  <si>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</si>
  <si>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</si>
  <si>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</si>
  <si>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</si>
  <si>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</si>
  <si>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</si>
  <si>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</si>
  <si>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</si>
  <si>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</si>
  <si>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</si>
  <si>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</si>
  <si>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</si>
  <si>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</si>
  <si>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</si>
  <si>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</si>
  <si>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</si>
  <si>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</si>
  <si>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</si>
  <si>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</si>
  <si>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</si>
  <si>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</si>
  <si>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</si>
  <si>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</si>
  <si>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</si>
  <si>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</si>
  <si>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</si>
  <si>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</si>
  <si>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</si>
  <si>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</si>
  <si>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</si>
  <si>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</si>
  <si>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</si>
  <si>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</si>
  <si>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</si>
  <si>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</si>
  <si>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</si>
  <si>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</si>
  <si>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</si>
  <si>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</si>
  <si>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</si>
  <si>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</si>
  <si>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</si>
  <si>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</si>
  <si>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</si>
  <si>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</si>
  <si>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</si>
  <si>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</si>
  <si>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</si>
  <si>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</si>
  <si>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</si>
  <si>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</si>
  <si>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</si>
  <si>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</si>
  <si>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</si>
  <si>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</si>
  <si>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</si>
  <si>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</si>
  <si>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</si>
  <si>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</si>
  <si>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</si>
  <si>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</si>
  <si>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</si>
  <si>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</si>
  <si>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</si>
  <si>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</si>
  <si>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</si>
  <si>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</si>
  <si>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</si>
  <si>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</si>
  <si>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</si>
  <si>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</si>
  <si>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</si>
  <si>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</si>
  <si>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</si>
  <si>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</si>
  <si>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</si>
  <si>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</si>
  <si>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</si>
  <si>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</si>
  <si>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</si>
  <si>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</si>
  <si>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</si>
  <si>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</si>
  <si>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</si>
  <si>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</si>
  <si>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</si>
  <si>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</si>
  <si>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</si>
  <si>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</si>
  <si>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</si>
  <si>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</si>
  <si>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</si>
  <si>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</si>
  <si>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</si>
  <si>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</si>
  <si>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</si>
  <si>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</si>
  <si>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</si>
  <si>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</si>
  <si>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</si>
  <si>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</si>
  <si>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</si>
  <si>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</si>
  <si>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</si>
  <si>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</si>
  <si>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</si>
  <si>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</si>
  <si>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</si>
  <si>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</si>
  <si>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</si>
  <si>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</si>
  <si>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</si>
  <si>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</si>
  <si>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</si>
  <si>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</si>
  <si>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</si>
  <si>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</si>
  <si>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</si>
  <si>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</si>
  <si>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</si>
  <si>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</si>
  <si>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</si>
  <si>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</si>
  <si>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</si>
  <si>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</si>
  <si>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</si>
  <si>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</si>
  <si>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</si>
  <si>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</si>
  <si>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</si>
  <si>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</si>
  <si>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</si>
  <si>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</si>
  <si>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</si>
  <si>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</si>
  <si>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</si>
  <si>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</si>
  <si>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</si>
  <si>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</si>
  <si>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</si>
  <si>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</si>
  <si>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</si>
  <si>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</si>
  <si>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</si>
  <si>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</si>
  <si>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</si>
  <si>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</si>
  <si>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</si>
  <si>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</si>
  <si>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</si>
  <si>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</si>
  <si>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</si>
  <si>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</si>
  <si>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</si>
  <si>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</si>
  <si>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</si>
  <si>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</si>
  <si>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</si>
  <si>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</si>
  <si>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</si>
  <si>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</si>
  <si>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</si>
  <si>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</si>
  <si>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</si>
  <si>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</si>
  <si>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</si>
  <si>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</si>
  <si>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</si>
  <si>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</si>
  <si>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</si>
  <si>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</si>
  <si>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</si>
  <si>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</si>
  <si>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</si>
  <si>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</si>
  <si>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</si>
  <si>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</si>
  <si>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</si>
  <si>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</si>
  <si>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</si>
  <si>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</si>
  <si>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</si>
  <si>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</si>
  <si>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</si>
  <si>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</si>
  <si>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</si>
  <si>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</si>
  <si>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</si>
  <si>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</si>
  <si>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</si>
  <si>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</si>
  <si>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</si>
  <si>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</si>
  <si>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</si>
  <si>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</si>
  <si>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</si>
  <si>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</si>
  <si>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</si>
  <si>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</si>
  <si>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</si>
  <si>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</si>
  <si>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</si>
  <si>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</si>
  <si>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</si>
  <si>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</si>
  <si>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</si>
  <si>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</si>
  <si>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</si>
  <si>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</si>
  <si>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</si>
  <si>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</si>
  <si>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</si>
  <si>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</si>
  <si>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</si>
  <si>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</si>
  <si>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</si>
  <si>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</si>
  <si>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</si>
  <si>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</si>
  <si>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</si>
  <si>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</si>
  <si>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</si>
  <si>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</si>
  <si>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</si>
  <si>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</si>
  <si>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</si>
  <si>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</si>
  <si>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</si>
  <si>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</si>
  <si>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</si>
  <si>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</si>
  <si>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</si>
  <si>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</si>
  <si>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</si>
  <si>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</si>
  <si>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</si>
  <si>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</si>
  <si>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</si>
  <si>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</si>
  <si>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</si>
  <si>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</si>
  <si>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</si>
  <si>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</si>
  <si>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</si>
  <si>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</si>
  <si>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</si>
  <si>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</si>
  <si>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</si>
  <si>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</si>
  <si>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</si>
  <si>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</si>
  <si>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</si>
  <si>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</si>
  <si>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</si>
  <si>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</si>
  <si>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</si>
  <si>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</si>
  <si>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</si>
  <si>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</si>
  <si>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</si>
  <si>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</si>
  <si>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</si>
  <si>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</si>
  <si>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</si>
  <si>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</si>
  <si>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</si>
  <si>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</si>
  <si>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</si>
  <si>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</si>
  <si>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</si>
  <si>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</si>
  <si>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</si>
  <si>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</si>
  <si>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</si>
  <si>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</si>
  <si>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</si>
  <si>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</si>
  <si>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</si>
  <si>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</si>
  <si>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</si>
  <si>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</si>
  <si>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</si>
  <si>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</si>
  <si>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</si>
  <si>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</si>
  <si>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</si>
  <si>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</si>
  <si>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</si>
  <si>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</si>
  <si>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</si>
  <si>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</si>
  <si>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</si>
  <si>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</si>
  <si>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</si>
  <si>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</si>
  <si>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</si>
  <si>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</si>
  <si>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</si>
  <si>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</si>
  <si>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</si>
  <si>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</si>
  <si>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</si>
  <si>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</si>
  <si>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</si>
  <si>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</si>
  <si>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</si>
  <si>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</si>
  <si>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</si>
  <si>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</si>
  <si>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</si>
  <si>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</si>
  <si>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</si>
  <si>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</si>
  <si>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</si>
  <si>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</si>
  <si>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</si>
  <si>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</si>
  <si>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</si>
  <si>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</si>
  <si>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</si>
  <si>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</si>
  <si>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</si>
  <si>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</si>
  <si>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</si>
  <si>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</si>
  <si>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</si>
  <si>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</si>
  <si>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</si>
  <si>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</si>
  <si>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</si>
  <si>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</si>
  <si>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</si>
  <si>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</si>
  <si>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</si>
  <si>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</si>
  <si>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</si>
  <si>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</si>
  <si>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</si>
  <si>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</si>
  <si>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</si>
  <si>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</si>
  <si>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</si>
  <si>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</si>
  <si>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</si>
  <si>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</si>
  <si>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</si>
  <si>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</si>
  <si>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</si>
  <si>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</si>
  <si>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</si>
  <si>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</si>
  <si>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</si>
  <si>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</si>
  <si>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</si>
  <si>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</si>
  <si>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</si>
  <si>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</si>
  <si>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</si>
  <si>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</si>
  <si>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</si>
  <si>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</si>
  <si>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</si>
  <si>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</si>
  <si>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</si>
  <si>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</si>
  <si>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</si>
  <si>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</si>
  <si>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</si>
  <si>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</si>
  <si>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</si>
  <si>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</si>
  <si>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</si>
  <si>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</si>
  <si>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</si>
  <si>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</si>
  <si>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</si>
  <si>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</si>
  <si>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</si>
  <si>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</si>
  <si>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</si>
  <si>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</si>
  <si>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</si>
  <si>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</si>
  <si>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</si>
  <si>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</si>
  <si>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</si>
  <si>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</si>
  <si>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</si>
  <si>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</si>
  <si>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</si>
  <si>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</si>
  <si>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</si>
  <si>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</si>
  <si>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</si>
  <si>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</si>
  <si>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</si>
  <si>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</si>
  <si>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</si>
  <si>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</si>
  <si>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</si>
  <si>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</si>
  <si>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</si>
  <si>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</si>
  <si>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</si>
  <si>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</si>
  <si>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</si>
  <si>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</si>
  <si>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</si>
  <si>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</si>
  <si>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</si>
  <si>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</si>
  <si>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</si>
  <si>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</si>
  <si>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</si>
  <si>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</si>
  <si>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</si>
  <si>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</si>
  <si>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</si>
  <si>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</si>
  <si>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</si>
  <si>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</si>
  <si>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</si>
  <si>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</si>
  <si>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</si>
  <si>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</si>
  <si>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</si>
  <si>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</si>
  <si>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</si>
  <si>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</si>
  <si>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</si>
  <si>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</si>
  <si>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</si>
  <si>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</si>
  <si>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</si>
  <si>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</si>
  <si>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</si>
  <si>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</si>
  <si>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</si>
  <si>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</si>
  <si>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</si>
  <si>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</si>
  <si>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</si>
  <si>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</si>
  <si>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</si>
  <si>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</si>
  <si>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</si>
  <si>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</si>
  <si>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</si>
  <si>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</si>
  <si>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</si>
  <si>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</si>
  <si>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</si>
  <si>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</si>
  <si>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</si>
  <si>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</si>
  <si>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</si>
  <si>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</si>
  <si>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</si>
  <si>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</si>
  <si>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</si>
  <si>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</si>
  <si>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</si>
  <si>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</si>
  <si>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</si>
  <si>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</si>
  <si>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</si>
  <si>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</si>
  <si>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</si>
  <si>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</si>
  <si>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</si>
  <si>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</si>
  <si>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</si>
  <si>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</si>
  <si>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</si>
  <si>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</si>
  <si>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</si>
  <si>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</si>
  <si>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</si>
  <si>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</si>
  <si>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</si>
  <si>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</si>
  <si>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</si>
  <si>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</si>
  <si>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</si>
  <si>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</si>
  <si>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</si>
  <si>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</si>
  <si>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</si>
  <si>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</si>
  <si>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</si>
  <si>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</si>
  <si>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</si>
  <si>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</si>
  <si>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</si>
  <si>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</si>
  <si>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</si>
  <si>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</si>
  <si>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</si>
  <si>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</si>
  <si>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</si>
  <si>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</si>
  <si>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</si>
  <si>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</si>
  <si>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</si>
  <si>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</si>
  <si>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</si>
  <si>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</si>
  <si>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</si>
  <si>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</si>
  <si>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</si>
  <si>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</si>
  <si>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</si>
  <si>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</si>
  <si>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</si>
  <si>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</si>
  <si>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</si>
  <si>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</si>
  <si>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</si>
  <si>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</si>
  <si>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</si>
  <si>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</si>
  <si>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</si>
  <si>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</si>
  <si>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</si>
  <si>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</si>
  <si>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</si>
  <si>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</si>
  <si>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</si>
  <si>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</si>
  <si>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</si>
  <si>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</si>
  <si>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</si>
  <si>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</si>
  <si>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</si>
  <si>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</si>
  <si>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</si>
  <si>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</si>
  <si>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</si>
  <si>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</si>
  <si>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</si>
  <si>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</si>
  <si>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</si>
  <si>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</si>
  <si>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</si>
  <si>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</si>
  <si>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</si>
  <si>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</si>
  <si>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</si>
  <si>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</si>
  <si>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</si>
  <si>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</si>
  <si>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</si>
  <si>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</si>
  <si>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</si>
  <si>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</si>
  <si>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</si>
  <si>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</si>
  <si>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</si>
  <si>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</si>
  <si>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</si>
  <si>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</si>
  <si>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</si>
  <si>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</si>
  <si>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</si>
  <si>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</si>
  <si>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</si>
  <si>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</si>
  <si>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</si>
  <si>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</si>
  <si>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</si>
  <si>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</si>
  <si>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</si>
  <si>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</si>
  <si>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</si>
  <si>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</si>
  <si>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</si>
  <si>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</si>
  <si>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</si>
  <si>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</si>
  <si>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</si>
  <si>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</si>
  <si>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</si>
  <si>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</si>
  <si>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</si>
  <si>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</si>
  <si>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</si>
  <si>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</si>
  <si>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</si>
  <si>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</si>
  <si>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</si>
  <si>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</si>
  <si>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</si>
  <si>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</si>
  <si>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</si>
  <si>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</si>
  <si>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</si>
  <si>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</si>
  <si>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</si>
  <si>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</si>
  <si>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</si>
  <si>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</si>
  <si>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</si>
  <si>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</si>
  <si>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</si>
  <si>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</si>
  <si>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</si>
  <si>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</si>
  <si>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</si>
  <si>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</si>
  <si>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</si>
  <si>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</si>
  <si>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</si>
  <si>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</si>
  <si>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</si>
  <si>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</si>
  <si>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</si>
  <si>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</si>
  <si>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</si>
  <si>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</si>
  <si>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</si>
  <si>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</si>
  <si>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</si>
  <si>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</si>
  <si>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</si>
  <si>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</si>
  <si>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</si>
  <si>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</si>
  <si>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</si>
  <si>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</si>
  <si>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</si>
  <si>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</si>
  <si>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</si>
  <si>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</si>
  <si>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</si>
  <si>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</si>
  <si>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</si>
  <si>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</si>
  <si>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</si>
  <si>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</si>
  <si>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</si>
  <si>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</si>
  <si>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</si>
  <si>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</si>
  <si>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</si>
  <si>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</si>
  <si>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</si>
  <si>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</si>
  <si>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</si>
  <si>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</si>
  <si>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</si>
  <si>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</si>
  <si>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</si>
  <si>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</si>
  <si>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</si>
  <si>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</si>
  <si>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</si>
  <si>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</si>
  <si>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</si>
  <si>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</si>
  <si>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</si>
  <si>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</si>
  <si>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</si>
  <si>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</si>
  <si>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</si>
  <si>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</si>
  <si>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</si>
  <si>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</si>
  <si>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</si>
  <si>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</si>
  <si>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</si>
  <si>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</si>
  <si>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</si>
  <si>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</si>
  <si>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</si>
  <si>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</si>
  <si>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</si>
  <si>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</si>
  <si>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</si>
  <si>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</si>
  <si>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</si>
  <si>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</si>
  <si>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</si>
  <si>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</si>
  <si>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</si>
  <si>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</si>
  <si>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</si>
  <si>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</si>
  <si>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</si>
  <si>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</si>
  <si>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</si>
  <si>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</si>
  <si>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</si>
  <si>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</si>
  <si>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</si>
  <si>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</si>
  <si>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</si>
  <si>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</si>
  <si>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</si>
  <si>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</si>
  <si>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</si>
  <si>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</si>
  <si>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</si>
  <si>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</si>
  <si>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</si>
  <si>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</si>
  <si>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</si>
  <si>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</si>
  <si>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</si>
  <si>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</si>
  <si>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</si>
  <si>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</si>
  <si>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</si>
  <si>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</si>
  <si>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</si>
  <si>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</si>
  <si>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</si>
  <si>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</si>
  <si>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</si>
  <si>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</si>
  <si>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</si>
  <si>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</si>
  <si>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</si>
  <si>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</si>
  <si>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</si>
  <si>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</si>
  <si>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</si>
  <si>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</si>
  <si>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</si>
  <si>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</si>
  <si>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</si>
  <si>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</si>
  <si>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</si>
  <si>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</si>
  <si>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</si>
  <si>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</si>
  <si>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</si>
  <si>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</si>
  <si>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</si>
  <si>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</si>
  <si>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</si>
  <si>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</si>
  <si>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</si>
  <si>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</si>
  <si>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</si>
  <si>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</si>
  <si>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</si>
  <si>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</si>
  <si>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</si>
  <si>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</si>
  <si>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</si>
  <si>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</si>
  <si>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</si>
  <si>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</si>
  <si>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</si>
  <si>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</si>
  <si>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</si>
  <si>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</si>
  <si>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</si>
  <si>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</si>
  <si>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</si>
  <si>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</si>
  <si>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</si>
  <si>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</si>
  <si>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</si>
  <si>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</si>
  <si>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</si>
  <si>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</si>
  <si>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</si>
  <si>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</si>
  <si>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</si>
  <si>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</si>
  <si>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</si>
  <si>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</si>
  <si>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</si>
  <si>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</si>
  <si>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</si>
  <si>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</si>
  <si>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</si>
  <si>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</si>
  <si>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</si>
  <si>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</si>
  <si>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</si>
  <si>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</si>
  <si>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</si>
  <si>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</si>
  <si>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</si>
  <si>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</si>
  <si>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</si>
  <si>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</si>
  <si>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</si>
  <si>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</si>
  <si>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</si>
  <si>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</si>
  <si>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</si>
  <si>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</si>
  <si>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</si>
  <si>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</si>
  <si>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</si>
  <si>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</si>
  <si>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</si>
  <si>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</si>
  <si>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</si>
  <si>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</si>
  <si>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</si>
  <si>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</si>
  <si>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</si>
  <si>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</si>
  <si>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</si>
  <si>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</si>
  <si>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</si>
  <si>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</si>
  <si>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</si>
  <si>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</si>
  <si>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</si>
  <si>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</si>
  <si>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</si>
  <si>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</si>
  <si>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</si>
  <si>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</si>
  <si>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</si>
  <si>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</si>
  <si>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</si>
  <si>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</si>
  <si>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</si>
  <si>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</si>
  <si>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</si>
  <si>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</si>
  <si>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</si>
  <si>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</si>
  <si>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</si>
  <si>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</si>
  <si>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</si>
  <si>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</si>
  <si>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</si>
  <si>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</si>
  <si>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</si>
  <si>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</si>
  <si>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</si>
  <si>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</si>
  <si>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</si>
  <si>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</si>
  <si>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</si>
  <si>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</si>
  <si>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</si>
  <si>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</si>
  <si>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</si>
  <si>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</si>
  <si>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</si>
  <si>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</si>
  <si>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</si>
  <si>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</si>
  <si>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</si>
  <si>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</si>
  <si>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</si>
  <si>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</si>
  <si>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</si>
  <si>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</si>
  <si>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</si>
  <si>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</si>
  <si>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</si>
  <si>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</si>
  <si>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</si>
  <si>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</si>
  <si>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</si>
  <si>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</si>
  <si>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</si>
  <si>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</si>
  <si>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</si>
  <si>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</si>
  <si>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</si>
  <si>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</si>
  <si>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</si>
  <si>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</si>
  <si>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</si>
  <si>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</si>
  <si>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</si>
  <si>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</si>
  <si>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</si>
  <si>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</si>
  <si>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</si>
  <si>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</si>
  <si>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</si>
  <si>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</si>
  <si>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</si>
  <si>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</si>
  <si>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</si>
  <si>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</si>
  <si>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</si>
  <si>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</si>
  <si>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</si>
  <si>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</si>
  <si>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</si>
  <si>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</si>
  <si>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</si>
  <si>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</si>
  <si>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</si>
  <si>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</si>
  <si>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</si>
  <si>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</si>
  <si>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</si>
  <si>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</si>
  <si>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</si>
  <si>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</si>
  <si>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</si>
  <si>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</si>
  <si>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</si>
  <si>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</si>
  <si>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</si>
  <si>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</si>
  <si>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</si>
  <si>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</si>
  <si>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</si>
  <si>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</si>
  <si>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</si>
  <si>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</si>
  <si>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</si>
  <si>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</si>
  <si>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</si>
  <si>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</si>
  <si>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</si>
  <si>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</si>
  <si>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</si>
  <si>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</si>
  <si>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</si>
  <si>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</si>
  <si>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</si>
  <si>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</si>
  <si>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</si>
  <si>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</si>
  <si>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</si>
  <si>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</si>
  <si>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</si>
  <si>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</si>
  <si>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</si>
  <si>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</si>
  <si>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</si>
  <si>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</si>
  <si>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</si>
  <si>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</si>
  <si>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</si>
  <si>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</si>
  <si>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</si>
  <si>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</si>
  <si>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</si>
  <si>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</si>
  <si>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</si>
  <si>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</si>
  <si>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</si>
  <si>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</si>
  <si>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</si>
  <si>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</si>
  <si>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</si>
  <si>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</si>
  <si>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</si>
  <si>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</si>
  <si>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</si>
  <si>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</si>
  <si>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</si>
  <si>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</si>
  <si>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</si>
  <si>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</si>
  <si>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</si>
  <si>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</si>
  <si>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</si>
  <si>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</si>
  <si>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</si>
  <si>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</si>
  <si>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</si>
  <si>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</si>
  <si>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</si>
  <si>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</si>
  <si>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</si>
  <si>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</si>
  <si>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</si>
  <si>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</si>
  <si>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</si>
  <si>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</si>
  <si>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</si>
  <si>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</si>
  <si>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</si>
  <si>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</si>
  <si>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</si>
  <si>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</si>
  <si>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</si>
  <si>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</si>
  <si>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</si>
  <si>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</si>
  <si>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</si>
  <si>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</si>
  <si>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</si>
  <si>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</si>
  <si>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</si>
  <si>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</si>
  <si>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</si>
  <si>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</si>
  <si>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</si>
  <si>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</si>
  <si>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</si>
  <si>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</si>
  <si>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</si>
  <si>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</si>
  <si>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</si>
  <si>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</si>
  <si>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</si>
  <si>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</si>
  <si>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</si>
  <si>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</si>
  <si>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</si>
  <si>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</si>
  <si>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</si>
  <si>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</si>
  <si>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</si>
  <si>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</si>
  <si>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</si>
  <si>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</si>
  <si>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</si>
  <si>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</si>
  <si>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</si>
  <si>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</si>
  <si>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</si>
  <si>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</si>
  <si>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</si>
  <si>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</si>
  <si>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</si>
  <si>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</si>
  <si>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</si>
  <si>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</si>
  <si>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</si>
  <si>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</si>
  <si>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</si>
  <si>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</si>
  <si>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</si>
  <si>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</si>
  <si>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</si>
  <si>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</si>
  <si>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</si>
  <si>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</si>
  <si>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</si>
  <si>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</si>
  <si>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</si>
  <si>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</si>
  <si>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</si>
  <si>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</si>
  <si>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</si>
  <si>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</si>
  <si>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</si>
  <si>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</si>
  <si>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</si>
  <si>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</si>
  <si>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</si>
  <si>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</si>
  <si>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</si>
  <si>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</si>
  <si>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</si>
  <si>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</si>
  <si>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</si>
  <si>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</si>
  <si>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</si>
  <si>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</si>
  <si>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</si>
  <si>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</si>
  <si>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</si>
  <si>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</si>
  <si>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</si>
  <si>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</si>
  <si>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</si>
  <si>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</si>
  <si>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</si>
  <si>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</si>
  <si>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</si>
  <si>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</si>
  <si>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</si>
  <si>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</si>
  <si>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</si>
  <si>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</si>
  <si>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</si>
  <si>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</si>
  <si>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</si>
  <si>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</si>
  <si>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</si>
  <si>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</si>
  <si>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</si>
  <si>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</si>
  <si>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</si>
  <si>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</si>
  <si>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</si>
  <si>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</si>
  <si>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</si>
  <si>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</si>
  <si>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</si>
  <si>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</si>
  <si>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</si>
  <si>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</si>
  <si>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</si>
  <si>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</si>
  <si>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</si>
  <si>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</si>
  <si>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</si>
  <si>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</si>
  <si>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</si>
  <si>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</si>
  <si>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</si>
  <si>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</si>
  <si>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</si>
  <si>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</si>
  <si>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</si>
  <si>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</si>
  <si>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</si>
  <si>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</si>
  <si>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</si>
  <si>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</si>
  <si>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</si>
  <si>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</si>
  <si>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</si>
  <si>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</si>
  <si>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</si>
  <si>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</si>
  <si>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</si>
  <si>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</si>
  <si>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</si>
  <si>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</si>
  <si>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</si>
  <si>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</si>
  <si>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</si>
  <si>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</si>
  <si>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</si>
  <si>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</si>
  <si>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</si>
  <si>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</si>
  <si>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</si>
  <si>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</si>
  <si>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</si>
  <si>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</si>
  <si>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</si>
  <si>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</si>
  <si>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</si>
  <si>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</si>
  <si>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</si>
  <si>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</si>
  <si>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</si>
  <si>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</si>
  <si>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</si>
  <si>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</si>
  <si>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</si>
  <si>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</si>
  <si>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</si>
  <si>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</si>
  <si>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</si>
  <si>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</si>
  <si>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</si>
  <si>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</si>
  <si>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</si>
  <si>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</si>
  <si>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</si>
  <si>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</si>
  <si>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</si>
  <si>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</si>
  <si>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</si>
  <si>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</si>
  <si>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</si>
  <si>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</si>
  <si>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</si>
  <si>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</si>
  <si>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</si>
  <si>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</si>
  <si>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</si>
  <si>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</si>
  <si>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</si>
  <si>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</si>
  <si>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</si>
  <si>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</si>
  <si>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</si>
  <si>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</si>
  <si>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</si>
  <si>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</si>
  <si>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</si>
  <si>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</si>
  <si>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</si>
  <si>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</si>
  <si>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</si>
  <si>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</si>
  <si>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</si>
  <si>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</si>
  <si>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</si>
  <si>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</si>
  <si>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</si>
  <si>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</si>
  <si>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</si>
  <si>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</si>
  <si>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</si>
  <si>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</si>
  <si>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</si>
  <si>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</si>
  <si>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</si>
  <si>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</si>
  <si>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</si>
  <si>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</si>
  <si>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</si>
  <si>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</si>
  <si>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</si>
  <si>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</si>
  <si>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</si>
  <si>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</si>
  <si>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</si>
  <si>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</si>
  <si>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</si>
  <si>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</si>
  <si>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</si>
  <si>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</si>
  <si>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</si>
  <si>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</si>
  <si>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</si>
  <si>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</si>
  <si>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</si>
  <si>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</si>
  <si>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</si>
  <si>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</si>
  <si>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</si>
  <si>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</si>
  <si>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</si>
  <si>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</si>
  <si>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</si>
  <si>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</si>
  <si>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</si>
  <si>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</si>
  <si>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</si>
  <si>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</si>
  <si>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</si>
  <si>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</si>
  <si>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</si>
  <si>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</si>
  <si>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</si>
  <si>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</si>
  <si>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</si>
  <si>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</si>
  <si>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</si>
  <si>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</si>
  <si>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</si>
  <si>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</si>
  <si>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</si>
  <si>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</si>
  <si>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</si>
  <si>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</si>
  <si>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</si>
  <si>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</si>
  <si>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</si>
  <si>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</si>
  <si>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</si>
  <si>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</si>
  <si>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</si>
  <si>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</si>
  <si>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</si>
  <si>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</si>
  <si>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</si>
  <si>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</si>
  <si>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</si>
  <si>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</si>
  <si>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</si>
  <si>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</si>
  <si>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</si>
  <si>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</si>
  <si>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</si>
  <si>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</si>
  <si>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</si>
  <si>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</si>
  <si>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</si>
  <si>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</si>
  <si>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</si>
  <si>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</si>
  <si>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</si>
  <si>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</si>
  <si>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</si>
  <si>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</si>
  <si>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</si>
  <si>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</si>
  <si>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</si>
  <si>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</si>
  <si>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</si>
  <si>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</si>
  <si>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</si>
  <si>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</si>
  <si>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</si>
  <si>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</si>
  <si>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</si>
  <si>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</si>
  <si>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</si>
  <si>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</si>
  <si>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</si>
  <si>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</si>
  <si>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</si>
  <si>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</si>
  <si>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</si>
  <si>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</si>
  <si>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</si>
  <si>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</si>
  <si>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</si>
  <si>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</si>
  <si>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</si>
  <si>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</si>
  <si>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</si>
  <si>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</si>
  <si>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</si>
  <si>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</si>
  <si>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</si>
  <si>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</si>
  <si>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</si>
  <si>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</si>
  <si>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</si>
  <si>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</si>
  <si>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</si>
  <si>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</si>
  <si>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</si>
  <si>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</si>
  <si>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</si>
  <si>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</si>
  <si>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</si>
  <si>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</si>
  <si>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</si>
  <si>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</si>
  <si>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</si>
  <si>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</si>
  <si>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</si>
  <si>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</si>
  <si>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</si>
  <si>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</si>
  <si>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</si>
  <si>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</si>
  <si>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</si>
  <si>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</si>
  <si>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</si>
  <si>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</si>
  <si>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</si>
  <si>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</si>
  <si>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</si>
  <si>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</si>
  <si>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</si>
  <si>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</si>
  <si>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</si>
  <si>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</si>
  <si>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</si>
  <si>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</si>
  <si>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</si>
  <si>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</si>
  <si>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</si>
  <si>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</si>
  <si>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</si>
  <si>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</si>
  <si>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</si>
  <si>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</si>
  <si>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</si>
  <si>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</si>
  <si>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</si>
  <si>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</si>
  <si>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</si>
  <si>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</si>
  <si>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</si>
  <si>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</si>
  <si>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</si>
  <si>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</si>
  <si>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</si>
  <si>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</si>
  <si>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</si>
  <si>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</si>
  <si>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</si>
  <si>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</si>
  <si>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</si>
  <si>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</si>
  <si>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</si>
  <si>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</si>
  <si>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</si>
  <si>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</si>
  <si>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</si>
  <si>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</si>
  <si>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</si>
  <si>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</si>
  <si>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</si>
  <si>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</si>
  <si>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</si>
  <si>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</si>
  <si>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</si>
  <si>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</si>
  <si>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</si>
  <si>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</si>
  <si>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</si>
  <si>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</si>
  <si>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</si>
  <si>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</si>
  <si>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</si>
  <si>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</si>
  <si>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</si>
  <si>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</si>
  <si>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</si>
  <si>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</si>
  <si>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</si>
  <si>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</si>
  <si>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</si>
  <si>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</si>
  <si>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</si>
  <si>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</si>
  <si>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</si>
  <si>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</si>
  <si>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</si>
  <si>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</si>
  <si>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</si>
  <si>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</si>
  <si>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</si>
  <si>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</si>
  <si>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</si>
  <si>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</si>
  <si>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</si>
  <si>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</si>
  <si>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</si>
  <si>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</si>
  <si>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</si>
  <si>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</si>
  <si>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</si>
  <si>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</si>
  <si>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</si>
  <si>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</si>
  <si>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</si>
  <si>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</si>
  <si>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</si>
  <si>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</si>
  <si>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</si>
  <si>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</si>
  <si>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</si>
  <si>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</si>
  <si>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</si>
  <si>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</si>
  <si>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</si>
  <si>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</si>
  <si>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</si>
  <si>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</si>
  <si>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</si>
  <si>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</si>
  <si>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</si>
  <si>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</si>
  <si>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</si>
  <si>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</si>
  <si>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</si>
  <si>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</si>
  <si>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</si>
  <si>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</si>
  <si>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</si>
  <si>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</si>
  <si>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</si>
  <si>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</si>
  <si>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</si>
  <si>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</si>
  <si>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</si>
  <si>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</si>
  <si>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</si>
  <si>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</si>
  <si>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</si>
  <si>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</si>
  <si>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</si>
  <si>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</si>
  <si>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</si>
  <si>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</si>
  <si>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</si>
  <si>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</si>
  <si>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</si>
  <si>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</si>
  <si>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</si>
  <si>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</si>
  <si>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</si>
  <si>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</si>
  <si>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</si>
  <si>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</si>
  <si>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</si>
  <si>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</si>
  <si>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</si>
  <si>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</si>
  <si>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</si>
  <si>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</si>
  <si>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</si>
  <si>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</si>
  <si>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</si>
  <si>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</si>
  <si>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</si>
  <si>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</si>
  <si>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</si>
  <si>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</si>
  <si>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</si>
  <si>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</si>
  <si>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</si>
  <si>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</si>
  <si>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</si>
  <si>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</si>
  <si>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</si>
  <si>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</si>
  <si>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</si>
  <si>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</si>
  <si>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</si>
  <si>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</si>
  <si>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</si>
  <si>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</si>
  <si>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</si>
  <si>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</si>
  <si>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</si>
  <si>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</si>
  <si>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</si>
  <si>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</si>
  <si>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</si>
  <si>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</si>
  <si>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</si>
  <si>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</si>
  <si>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</si>
  <si>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</si>
  <si>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</si>
  <si>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</si>
  <si>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</si>
  <si>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</si>
  <si>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</si>
  <si>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</si>
  <si>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</si>
  <si>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</si>
  <si>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</si>
  <si>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</si>
  <si>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</si>
  <si>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</si>
  <si>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</si>
  <si>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</si>
  <si>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</si>
  <si>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</si>
  <si>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</si>
  <si>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</si>
  <si>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</si>
  <si>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</si>
  <si>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</si>
  <si>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</si>
  <si>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</si>
  <si>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</si>
  <si>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</si>
  <si>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</si>
  <si>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</si>
  <si>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</si>
  <si>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</si>
  <si>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</si>
  <si>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</si>
  <si>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</si>
  <si>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</si>
  <si>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</si>
  <si>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</si>
  <si>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</si>
  <si>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</si>
  <si>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</si>
  <si>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</si>
  <si>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</si>
  <si>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</si>
  <si>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</si>
  <si>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</si>
  <si>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</si>
  <si>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</si>
  <si>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</si>
  <si>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</si>
  <si>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</si>
  <si>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</si>
  <si>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</si>
  <si>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</si>
  <si>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</si>
  <si>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</si>
  <si>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</si>
  <si>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</si>
  <si>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</si>
  <si>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</si>
  <si>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</si>
  <si>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</si>
  <si>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</si>
  <si>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</si>
  <si>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</si>
  <si>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</si>
  <si>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</si>
  <si>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</si>
  <si>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</si>
  <si>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</si>
  <si>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</si>
  <si>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</si>
  <si>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</si>
  <si>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</si>
  <si>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</si>
  <si>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</si>
  <si>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</si>
  <si>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</si>
  <si>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</si>
  <si>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</si>
  <si>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</si>
  <si>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</si>
  <si>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</si>
  <si>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</si>
  <si>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</si>
  <si>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</si>
  <si>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</si>
  <si>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</si>
  <si>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</si>
  <si>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</si>
  <si>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</si>
  <si>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</si>
  <si>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</si>
  <si>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</si>
  <si>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</si>
  <si>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</si>
  <si>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</si>
  <si>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</si>
  <si>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</si>
  <si>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</si>
  <si>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</si>
  <si>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</si>
  <si>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</si>
  <si>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</si>
  <si>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</si>
  <si>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</si>
  <si>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</si>
  <si>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</si>
  <si>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</si>
  <si>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</si>
  <si>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</si>
  <si>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</si>
  <si>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</si>
  <si>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</si>
  <si>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</si>
  <si>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</si>
  <si>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</si>
  <si>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</si>
  <si>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</si>
  <si>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</si>
  <si>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</si>
  <si>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</si>
  <si>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</si>
  <si>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</si>
  <si>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</si>
  <si>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</si>
  <si>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</si>
  <si>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</si>
  <si>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</si>
  <si>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</si>
  <si>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</si>
  <si>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</si>
  <si>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</si>
  <si>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</si>
  <si>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</si>
  <si>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</si>
  <si>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</si>
  <si>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</si>
  <si>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</si>
  <si>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</si>
  <si>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</si>
  <si>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</si>
  <si>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</si>
  <si>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</si>
  <si>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</si>
  <si>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</si>
  <si>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</si>
  <si>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</si>
  <si>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</si>
  <si>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</si>
  <si>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</si>
  <si>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</si>
  <si>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</si>
  <si>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</si>
  <si>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</si>
  <si>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</si>
  <si>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</si>
  <si>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</si>
  <si>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</si>
  <si>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</si>
  <si>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</si>
  <si>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</si>
  <si>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</si>
  <si>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</si>
  <si>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</si>
  <si>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</si>
  <si>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</si>
  <si>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</si>
  <si>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</si>
  <si>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</si>
  <si>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</si>
  <si>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</si>
  <si>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</si>
  <si>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</si>
  <si>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</si>
  <si>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</si>
  <si>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</si>
  <si>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</si>
  <si>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</si>
  <si>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</si>
  <si>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</si>
  <si>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</si>
  <si>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</si>
  <si>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</si>
  <si>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</si>
  <si>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</si>
  <si>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</si>
  <si>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</si>
  <si>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</si>
  <si>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</si>
  <si>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</si>
  <si>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</si>
  <si>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</si>
  <si>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</si>
  <si>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</si>
  <si>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</si>
  <si>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</si>
  <si>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</si>
  <si>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</si>
  <si>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</si>
  <si>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</si>
  <si>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</si>
  <si>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</si>
  <si>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</si>
  <si>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</si>
  <si>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</si>
  <si>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</si>
  <si>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</si>
  <si>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</si>
  <si>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</si>
  <si>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</si>
  <si>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</si>
  <si>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</si>
  <si>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</si>
  <si>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</si>
  <si>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</si>
  <si>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</si>
  <si>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</si>
  <si>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</si>
  <si>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</si>
  <si>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</si>
  <si>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</si>
  <si>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</si>
  <si>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</si>
  <si>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</si>
  <si>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</si>
  <si>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</si>
  <si>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</si>
  <si>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</si>
  <si>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</si>
  <si>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</si>
  <si>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</si>
  <si>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</si>
  <si>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</si>
  <si>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</si>
  <si>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</si>
  <si>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</si>
  <si>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</si>
  <si>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</si>
  <si>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</si>
  <si>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</si>
  <si>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</si>
  <si>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</si>
  <si>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</si>
  <si>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</si>
  <si>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</si>
  <si>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</si>
  <si>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</si>
  <si>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</si>
  <si>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</si>
  <si>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</si>
  <si>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</si>
  <si>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</si>
  <si>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</si>
  <si>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</si>
  <si>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</si>
  <si>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</si>
  <si>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</si>
  <si>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</si>
  <si>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</si>
  <si>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</si>
  <si>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</si>
  <si>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</si>
  <si>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</si>
  <si>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</si>
  <si>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</si>
  <si>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</si>
  <si>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</si>
  <si>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</si>
  <si>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</si>
  <si>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</si>
  <si>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</si>
  <si>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</si>
  <si>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</si>
  <si>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</si>
  <si>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</si>
  <si>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</si>
  <si>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</si>
  <si>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</si>
  <si>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</si>
  <si>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</si>
  <si>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</si>
  <si>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</si>
  <si>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</si>
  <si>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</si>
  <si>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</si>
  <si>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</si>
  <si>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</si>
  <si>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</si>
  <si>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</si>
  <si>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</si>
  <si>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</si>
  <si>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</si>
  <si>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</si>
  <si>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</si>
  <si>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</si>
  <si>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</si>
  <si>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</si>
  <si>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</si>
  <si>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</si>
  <si>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</si>
  <si>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</si>
  <si>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</si>
  <si>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</si>
  <si>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</si>
  <si>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</si>
  <si>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</si>
  <si>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</si>
  <si>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</si>
  <si>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</si>
  <si>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</si>
  <si>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</si>
  <si>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</si>
  <si>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</si>
  <si>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</si>
  <si>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</si>
  <si>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</si>
  <si>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</si>
  <si>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</si>
  <si>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</si>
  <si>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</si>
  <si>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</si>
  <si>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</si>
  <si>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</si>
  <si>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</si>
  <si>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</si>
  <si>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</si>
  <si>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</si>
  <si>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</si>
  <si>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</si>
  <si>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</si>
  <si>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</si>
  <si>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</si>
  <si>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</si>
  <si>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</si>
  <si>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</si>
  <si>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</si>
  <si>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</si>
  <si>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</si>
  <si>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</si>
  <si>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</si>
  <si>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</si>
  <si>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</si>
  <si>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</si>
  <si>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</si>
  <si>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</si>
  <si>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</si>
  <si>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</si>
  <si>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</si>
  <si>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</si>
  <si>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</si>
  <si>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</si>
  <si>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</si>
  <si>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</si>
  <si>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</si>
  <si>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</si>
  <si>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</si>
  <si>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</si>
  <si>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</si>
  <si>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</si>
  <si>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</si>
  <si>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</si>
  <si>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</si>
  <si>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</si>
  <si>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</si>
  <si>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</si>
  <si>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</si>
  <si>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</si>
  <si>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</si>
  <si>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</si>
  <si>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</si>
  <si>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</si>
  <si>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</si>
  <si>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</si>
  <si>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</si>
  <si>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</si>
  <si>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</si>
  <si>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</si>
  <si>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</si>
  <si>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</si>
  <si>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</si>
  <si>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</si>
  <si>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</si>
  <si>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</si>
  <si>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</si>
  <si>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</si>
  <si>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</si>
  <si>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</si>
  <si>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</si>
  <si>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</si>
  <si>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</si>
  <si>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</si>
  <si>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</si>
  <si>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</si>
  <si>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</si>
  <si>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</si>
  <si>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</si>
  <si>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</si>
  <si>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</si>
  <si>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</si>
  <si>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</si>
  <si>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</si>
  <si>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</si>
  <si>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</si>
  <si>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</si>
  <si>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</si>
  <si>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</si>
  <si>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</si>
  <si>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</si>
  <si>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</si>
  <si>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</si>
  <si>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</si>
  <si>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</si>
  <si>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</si>
  <si>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</si>
  <si>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</si>
  <si>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</si>
  <si>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</si>
  <si>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</si>
  <si>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</si>
  <si>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</si>
  <si>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</si>
  <si>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</si>
  <si>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</si>
  <si>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</si>
  <si>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</si>
  <si>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</si>
  <si>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</si>
  <si>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</si>
  <si>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</si>
  <si>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</si>
  <si>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</si>
  <si>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</si>
  <si>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</si>
  <si>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</si>
  <si>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</si>
  <si>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</si>
  <si>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</si>
  <si>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</si>
  <si>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</si>
  <si>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</si>
  <si>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</si>
  <si>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</si>
  <si>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</si>
  <si>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</si>
  <si>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</si>
  <si>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</si>
  <si>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</si>
  <si>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</si>
  <si>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</si>
  <si>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</si>
  <si>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</si>
  <si>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</si>
  <si>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</si>
  <si>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</si>
  <si>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</si>
  <si>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</si>
  <si>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</si>
  <si>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</si>
  <si>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</si>
  <si>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</si>
  <si>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</si>
  <si>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</si>
  <si>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</si>
  <si>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</si>
  <si>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</si>
  <si>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</si>
  <si>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</si>
  <si>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</si>
  <si>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</si>
  <si>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</si>
  <si>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</si>
  <si>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</si>
  <si>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</si>
  <si>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</si>
  <si>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</si>
  <si>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</si>
  <si>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</si>
  <si>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</si>
  <si>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</si>
  <si>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</si>
  <si>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</si>
  <si>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</si>
  <si>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</si>
  <si>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</si>
  <si>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</si>
  <si>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</si>
  <si>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</si>
  <si>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</si>
  <si>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</si>
  <si>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</si>
  <si>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</si>
  <si>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</si>
  <si>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</si>
  <si>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</si>
  <si>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</si>
  <si>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</si>
  <si>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</si>
  <si>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</si>
  <si>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</si>
  <si>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</si>
  <si>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</si>
  <si>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</si>
  <si>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</si>
  <si>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</si>
  <si>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</si>
  <si>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</si>
  <si>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</si>
  <si>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</si>
  <si>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</si>
  <si>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</si>
  <si>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</si>
  <si>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</si>
  <si>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</si>
  <si>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</si>
  <si>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</si>
  <si>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</si>
  <si>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</si>
  <si>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</si>
  <si>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</si>
  <si>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</si>
  <si>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</si>
  <si>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</si>
  <si>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</si>
  <si>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</si>
  <si>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</si>
  <si>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</si>
  <si>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</si>
  <si>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</si>
  <si>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</si>
  <si>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</si>
  <si>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</si>
  <si>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</si>
  <si>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</si>
  <si>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</si>
  <si>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</si>
  <si>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</si>
  <si>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</si>
  <si>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</si>
  <si>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</si>
  <si>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</si>
  <si>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</si>
  <si>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</si>
  <si>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</si>
  <si>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</si>
  <si>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</si>
  <si>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</si>
  <si>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</si>
  <si>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</si>
  <si>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</si>
  <si>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</si>
  <si>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</si>
  <si>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</si>
  <si>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</si>
  <si>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</si>
  <si>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</si>
  <si>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</si>
  <si>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</si>
  <si>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</si>
  <si>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</si>
  <si>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</si>
  <si>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</si>
  <si>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</si>
  <si>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</si>
  <si>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</si>
  <si>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</si>
  <si>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</si>
  <si>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</si>
  <si>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</si>
  <si>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</si>
  <si>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</si>
  <si>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</si>
  <si>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</si>
  <si>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</si>
  <si>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</si>
  <si>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</si>
  <si>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</si>
  <si>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</si>
  <si>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</si>
  <si>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</si>
  <si>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</si>
  <si>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</si>
  <si>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</si>
  <si>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</si>
  <si>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</si>
  <si>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</si>
  <si>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</si>
  <si>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</si>
  <si>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</si>
  <si>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</si>
  <si>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</si>
  <si>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</si>
  <si>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</si>
  <si>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</si>
  <si>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</si>
  <si>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</si>
  <si>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</si>
  <si>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</si>
  <si>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</si>
  <si>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</si>
  <si>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</si>
  <si>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</si>
  <si>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</si>
  <si>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</si>
  <si>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</si>
  <si>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</si>
  <si>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</si>
  <si>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</si>
  <si>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</si>
  <si>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</si>
  <si>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</si>
  <si>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</si>
  <si>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</si>
  <si>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</si>
  <si>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</si>
  <si>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</si>
  <si>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</si>
  <si>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</si>
  <si>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</si>
  <si>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</si>
  <si>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</si>
  <si>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</si>
  <si>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</si>
  <si>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</si>
  <si>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</si>
  <si>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</si>
  <si>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</si>
  <si>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</si>
  <si>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</si>
  <si>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</si>
  <si>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</si>
  <si>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</si>
  <si>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</si>
  <si>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</si>
  <si>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</si>
  <si>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</si>
  <si>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</si>
  <si>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</si>
  <si>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</si>
  <si>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</si>
  <si>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</si>
  <si>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</si>
  <si>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</si>
  <si>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</si>
  <si>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</si>
  <si>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</si>
  <si>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</si>
  <si>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</si>
  <si>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</si>
  <si>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</si>
  <si>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</si>
  <si>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</si>
  <si>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</si>
  <si>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</si>
  <si>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</si>
  <si>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</si>
  <si>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</si>
  <si>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</si>
  <si>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</si>
  <si>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</si>
  <si>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</si>
  <si>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</si>
  <si>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</si>
  <si>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</si>
  <si>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</si>
  <si>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</si>
  <si>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</si>
  <si>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</si>
  <si>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</si>
  <si>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</si>
  <si>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</si>
  <si>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</si>
  <si>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</si>
  <si>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</si>
  <si>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</si>
  <si>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</si>
  <si>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</si>
  <si>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</si>
  <si>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</si>
  <si>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</si>
  <si>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</si>
  <si>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</si>
  <si>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</si>
  <si>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</si>
  <si>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</si>
  <si>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</si>
  <si>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</si>
  <si>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</si>
  <si>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</si>
  <si>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</si>
  <si>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</si>
  <si>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</si>
  <si>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</si>
  <si>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</si>
  <si>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</si>
  <si>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</si>
  <si>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</si>
  <si>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</si>
  <si>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</si>
  <si>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</si>
  <si>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</si>
  <si>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</si>
  <si>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</si>
  <si>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</si>
  <si>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</si>
  <si>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</si>
  <si>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</si>
  <si>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</si>
  <si>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</si>
  <si>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</si>
  <si>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</si>
  <si>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</si>
  <si>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</si>
  <si>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</si>
  <si>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</si>
  <si>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</si>
  <si>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</si>
  <si>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</si>
  <si>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</si>
  <si>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</si>
  <si>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</si>
  <si>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</si>
  <si>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</si>
  <si>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</si>
  <si>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</si>
  <si>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</si>
  <si>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</si>
  <si>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</si>
  <si>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</si>
  <si>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</si>
  <si>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</si>
  <si>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</si>
  <si>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</si>
  <si>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</si>
  <si>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</si>
  <si>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</si>
  <si>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</si>
  <si>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</si>
  <si>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</si>
  <si>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</si>
  <si>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</si>
  <si>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</si>
  <si>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</si>
  <si>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</si>
  <si>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</si>
  <si>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</si>
  <si>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</si>
  <si>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</si>
  <si>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</si>
  <si>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</si>
  <si>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</si>
  <si>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</si>
  <si>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</si>
  <si>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</si>
  <si>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</si>
  <si>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</si>
  <si>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</si>
  <si>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</si>
  <si>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</si>
  <si>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</si>
  <si>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</si>
  <si>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</si>
  <si>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</si>
  <si>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</si>
  <si>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</si>
  <si>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</si>
  <si>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</si>
  <si>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</si>
  <si>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</si>
  <si>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</si>
  <si>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</si>
  <si>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</si>
  <si>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</si>
  <si>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</si>
  <si>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</si>
  <si>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</si>
  <si>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</si>
  <si>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</si>
  <si>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</si>
  <si>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</si>
  <si>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</si>
  <si>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</si>
  <si>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</si>
  <si>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</si>
  <si>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</si>
  <si>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</si>
  <si>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</si>
  <si>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</si>
  <si>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</si>
  <si>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</si>
  <si>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</si>
  <si>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</si>
  <si>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</si>
  <si>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</si>
  <si>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</si>
  <si>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</si>
  <si>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</si>
  <si>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</si>
  <si>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</si>
  <si>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</si>
  <si>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</si>
  <si>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</si>
  <si>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</si>
  <si>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</si>
  <si>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</si>
  <si>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</si>
  <si>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</si>
  <si>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</si>
  <si>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</si>
  <si>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</si>
  <si>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</si>
  <si>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</si>
  <si>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</si>
  <si>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</si>
  <si>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</si>
  <si>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</si>
  <si>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</si>
  <si>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</si>
  <si>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</si>
  <si>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</si>
  <si>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</si>
  <si>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</si>
  <si>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</si>
  <si>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</si>
  <si>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</si>
  <si>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</si>
  <si>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</si>
  <si>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</si>
  <si>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</si>
  <si>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</si>
  <si>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</si>
  <si>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</si>
  <si>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</si>
  <si>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</si>
  <si>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</si>
  <si>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</si>
  <si>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</si>
  <si>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</si>
  <si>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</si>
  <si>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</si>
  <si>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</si>
  <si>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</si>
  <si>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</si>
  <si>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</si>
  <si>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</si>
  <si>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</si>
  <si>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</si>
  <si>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</si>
  <si>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</si>
  <si>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</si>
  <si>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</si>
  <si>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</si>
  <si>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</si>
  <si>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</si>
  <si>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</si>
  <si>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</si>
  <si>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</si>
  <si>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</si>
  <si>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</si>
  <si>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</si>
  <si>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</si>
  <si>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</si>
  <si>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</si>
  <si>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</si>
  <si>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</si>
  <si>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</si>
  <si>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</si>
  <si>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</si>
  <si>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</si>
  <si>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</si>
  <si>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</si>
  <si>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</si>
  <si>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</si>
  <si>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</si>
  <si>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</si>
  <si>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</si>
  <si>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</si>
  <si>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</si>
  <si>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</si>
  <si>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</si>
  <si>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</si>
  <si>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</si>
  <si>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</si>
  <si>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</si>
  <si>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</si>
  <si>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</si>
  <si>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</si>
  <si>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</si>
  <si>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</si>
  <si>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</si>
  <si>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</si>
  <si>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</si>
  <si>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</si>
  <si>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</si>
  <si>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</si>
  <si>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</si>
  <si>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</si>
  <si>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</si>
  <si>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</si>
  <si>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</si>
  <si>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</si>
  <si>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</si>
  <si>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</si>
  <si>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</si>
  <si>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</si>
  <si>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</si>
  <si>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</si>
  <si>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</si>
  <si>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</si>
  <si>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</si>
  <si>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</si>
  <si>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</si>
  <si>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</si>
  <si>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</si>
  <si>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</si>
  <si>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</si>
  <si>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</si>
  <si>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</si>
  <si>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</si>
  <si>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</si>
  <si>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</si>
  <si>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</si>
  <si>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</si>
  <si>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</si>
  <si>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</si>
  <si>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</si>
  <si>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</si>
  <si>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</si>
  <si>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</si>
  <si>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</si>
  <si>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</si>
  <si>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</si>
  <si>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</si>
  <si>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</si>
  <si>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</si>
  <si>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</si>
  <si>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</si>
  <si>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</si>
  <si>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</si>
  <si>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</si>
  <si>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</si>
  <si>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</si>
  <si>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</si>
  <si>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</si>
  <si>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</si>
  <si>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</si>
  <si>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</si>
  <si>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</si>
  <si>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</si>
  <si>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</si>
  <si>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</si>
  <si>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</si>
  <si>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</si>
  <si>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</si>
  <si>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</si>
  <si>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</si>
  <si>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</si>
  <si>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</si>
  <si>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</si>
  <si>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</si>
  <si>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</si>
  <si>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</si>
  <si>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</si>
  <si>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</si>
  <si>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</si>
  <si>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</si>
  <si>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</si>
  <si>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</si>
  <si>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</si>
  <si>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</si>
  <si>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</si>
  <si>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</si>
  <si>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</si>
  <si>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</si>
  <si>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</si>
  <si>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</si>
  <si>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</si>
  <si>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</si>
  <si>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</si>
  <si>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</si>
  <si>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</si>
  <si>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</si>
  <si>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</si>
  <si>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</si>
  <si>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</si>
  <si>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</si>
  <si>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</si>
  <si>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</si>
  <si>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</si>
  <si>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</si>
  <si>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</si>
  <si>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</si>
  <si>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</si>
  <si>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</si>
  <si>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</si>
  <si>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</si>
  <si>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</si>
  <si>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</si>
  <si>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</si>
  <si>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</si>
  <si>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</si>
  <si>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</si>
  <si>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</si>
  <si>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</si>
  <si>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</si>
  <si>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</si>
  <si>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</si>
  <si>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</si>
  <si>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</si>
  <si>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</si>
  <si>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</si>
  <si>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</si>
  <si>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</si>
  <si>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</si>
  <si>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</si>
  <si>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</si>
  <si>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</si>
  <si>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</si>
  <si>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</si>
  <si>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</si>
  <si>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</si>
  <si>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</si>
  <si>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</si>
  <si>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</si>
  <si>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</si>
  <si>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</si>
  <si>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</si>
  <si>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</si>
  <si>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</si>
  <si>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</si>
  <si>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</si>
  <si>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</si>
  <si>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</si>
  <si>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</si>
  <si>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</si>
  <si>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</si>
  <si>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</si>
  <si>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</si>
  <si>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</si>
  <si>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</si>
  <si>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</si>
  <si>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</si>
  <si>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</si>
  <si>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</si>
  <si>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</si>
  <si>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</si>
  <si>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</si>
  <si>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</si>
  <si>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</si>
  <si>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</si>
  <si>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</si>
  <si>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</si>
  <si>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</si>
  <si>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</si>
  <si>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</si>
  <si>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</si>
  <si>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</si>
  <si>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</si>
  <si>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</si>
  <si>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</si>
  <si>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</si>
  <si>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</si>
  <si>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</si>
  <si>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</si>
  <si>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</si>
  <si>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</si>
  <si>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</si>
  <si>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</si>
  <si>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</si>
  <si>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</si>
  <si>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</si>
  <si>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</si>
  <si>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</si>
  <si>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</si>
  <si>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</si>
  <si>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</si>
  <si>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</si>
  <si>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</si>
  <si>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</si>
  <si>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</si>
  <si>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</si>
  <si>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</si>
  <si>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</si>
  <si>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</si>
  <si>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</si>
  <si>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</si>
  <si>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</si>
  <si>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</si>
  <si>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</si>
  <si>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</si>
  <si>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</si>
  <si>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</si>
  <si>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</si>
  <si>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</si>
  <si>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</si>
  <si>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</si>
  <si>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</si>
  <si>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</si>
  <si>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</si>
  <si>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</si>
  <si>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</si>
  <si>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</si>
  <si>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</si>
  <si>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</si>
  <si>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</si>
  <si>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</si>
  <si>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</si>
  <si>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</si>
  <si>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</si>
  <si>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</si>
  <si>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</si>
  <si>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</si>
  <si>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</si>
  <si>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</si>
  <si>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</si>
  <si>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</si>
  <si>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</si>
  <si>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</si>
  <si>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</si>
  <si>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</si>
  <si>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</si>
  <si>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</si>
  <si>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</si>
  <si>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</si>
  <si>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</si>
  <si>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</si>
  <si>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</si>
  <si>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</si>
  <si>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</si>
  <si>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</si>
  <si>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</si>
  <si>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</si>
  <si>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</si>
  <si>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</si>
  <si>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</si>
  <si>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</si>
  <si>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</si>
  <si>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</si>
  <si>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</si>
  <si>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</si>
  <si>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</si>
  <si>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</si>
  <si>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</si>
  <si>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</si>
  <si>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</si>
  <si>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</si>
  <si>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</si>
  <si>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</si>
  <si>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</si>
  <si>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</si>
  <si>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</si>
  <si>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</si>
  <si>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</si>
  <si>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</si>
  <si>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</si>
  <si>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</si>
  <si>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</si>
  <si>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</si>
  <si>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</si>
  <si>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</si>
  <si>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</si>
  <si>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</si>
  <si>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</si>
  <si>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</si>
  <si>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</si>
  <si>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</si>
  <si>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</si>
  <si>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</si>
  <si>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</si>
  <si>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</si>
  <si>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</si>
  <si>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</si>
  <si>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</si>
  <si>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</si>
  <si>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</si>
  <si>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</si>
  <si>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</si>
  <si>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</si>
  <si>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</si>
  <si>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</si>
  <si>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</si>
  <si>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</si>
  <si>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</si>
  <si>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</si>
  <si>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</si>
  <si>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</si>
  <si>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</si>
  <si>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</si>
  <si>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</si>
  <si>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</si>
  <si>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</si>
  <si>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</si>
  <si>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</si>
  <si>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</si>
  <si>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</si>
  <si>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</si>
  <si>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</si>
  <si>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</si>
  <si>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</si>
  <si>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</si>
  <si>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</si>
  <si>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</si>
  <si>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</si>
  <si>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</si>
  <si>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</si>
  <si>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</si>
  <si>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</si>
  <si>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</si>
  <si>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</si>
  <si>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</si>
  <si>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</si>
  <si>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</si>
  <si>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</si>
  <si>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</si>
  <si>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</si>
  <si>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</si>
  <si>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</si>
  <si>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</si>
  <si>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</si>
  <si>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</si>
  <si>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</si>
  <si>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</si>
  <si>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</si>
  <si>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</si>
  <si>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</si>
  <si>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</si>
  <si>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</si>
  <si>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</si>
  <si>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</si>
  <si>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</si>
  <si>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</si>
  <si>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</si>
  <si>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</si>
  <si>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</si>
  <si>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</si>
  <si>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</si>
  <si>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</si>
  <si>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</si>
  <si>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</si>
  <si>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</si>
  <si>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</si>
  <si>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</si>
  <si>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</si>
  <si>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</si>
  <si>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</si>
  <si>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</si>
  <si>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</si>
  <si>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</si>
  <si>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</si>
  <si>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</si>
  <si>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</si>
  <si>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</si>
  <si>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</si>
  <si>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</si>
  <si>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</si>
  <si>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</si>
  <si>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</si>
  <si>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</si>
  <si>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</si>
  <si>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</si>
  <si>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</si>
  <si>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</si>
  <si>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</si>
  <si>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</si>
  <si>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</si>
  <si>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</si>
  <si>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</si>
  <si>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</si>
  <si>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</si>
  <si>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</si>
  <si>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</si>
  <si>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</si>
  <si>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</si>
  <si>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</si>
  <si>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</si>
  <si>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</si>
  <si>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</si>
  <si>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</si>
  <si>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</si>
  <si>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</si>
  <si>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</si>
  <si>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</si>
  <si>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</si>
  <si>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</si>
  <si>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</si>
  <si>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</si>
  <si>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</si>
  <si>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</si>
  <si>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</si>
  <si>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</si>
  <si>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</si>
  <si>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</si>
  <si>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</si>
  <si>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</si>
  <si>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</si>
  <si>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</si>
  <si>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</si>
  <si>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</si>
  <si>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</si>
  <si>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</si>
  <si>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</si>
  <si>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</si>
  <si>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</si>
  <si>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</si>
  <si>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</si>
  <si>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</si>
  <si>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</si>
  <si>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</si>
  <si>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</si>
  <si>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</si>
  <si>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</si>
  <si>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</si>
  <si>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</si>
  <si>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</si>
  <si>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</si>
  <si>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</si>
  <si>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</si>
  <si>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</si>
  <si>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</si>
  <si>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</si>
  <si>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</si>
  <si>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</si>
  <si>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</si>
  <si>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</si>
  <si>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</si>
  <si>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</si>
  <si>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</si>
  <si>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</si>
  <si>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</si>
  <si>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</si>
  <si>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</si>
  <si>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</si>
  <si>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</si>
  <si>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</si>
  <si>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</si>
  <si>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</si>
  <si>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</si>
  <si>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</si>
  <si>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</si>
  <si>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</si>
  <si>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</si>
  <si>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</si>
  <si>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</si>
  <si>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</si>
  <si>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</si>
  <si>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</si>
  <si>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</si>
  <si>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</si>
  <si>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</si>
  <si>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</si>
  <si>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</si>
  <si>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</si>
  <si>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</si>
  <si>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</si>
  <si>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</si>
  <si>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</si>
  <si>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</si>
  <si>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</si>
  <si>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</si>
  <si>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</si>
  <si>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</si>
  <si>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</si>
  <si>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</si>
  <si>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</si>
  <si>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</si>
  <si>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</si>
  <si>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</si>
  <si>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</si>
  <si>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</si>
  <si>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</si>
  <si>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</si>
  <si>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</si>
  <si>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</si>
  <si>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</si>
  <si>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</si>
  <si>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</si>
  <si>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</si>
  <si>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</si>
  <si>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</si>
  <si>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</si>
  <si>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</si>
  <si>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</si>
  <si>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</si>
  <si>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</si>
  <si>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</si>
  <si>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</si>
  <si>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</si>
  <si>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</si>
  <si>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</si>
  <si>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</si>
  <si>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</si>
  <si>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</si>
  <si>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</si>
  <si>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</si>
  <si>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</si>
  <si>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</si>
  <si>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</si>
  <si>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</si>
  <si>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</si>
  <si>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</si>
  <si>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</si>
  <si>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</si>
  <si>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</si>
  <si>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</si>
  <si>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</si>
  <si>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</si>
  <si>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</si>
  <si>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</si>
  <si>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</si>
  <si>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</si>
  <si>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</si>
  <si>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</si>
  <si>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</si>
  <si>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</si>
  <si>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</si>
  <si>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</si>
  <si>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</si>
  <si>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</si>
  <si>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</si>
  <si>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</si>
  <si>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</si>
  <si>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</si>
  <si>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</si>
  <si>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</si>
  <si>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</si>
  <si>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</si>
  <si>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</si>
  <si>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</si>
  <si>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</si>
  <si>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</si>
  <si>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</si>
  <si>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</si>
  <si>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</si>
  <si>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</si>
  <si>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</si>
  <si>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</si>
  <si>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</si>
  <si>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</si>
  <si>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</si>
  <si>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</si>
  <si>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</si>
  <si>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</si>
  <si>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</si>
  <si>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</si>
  <si>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</si>
  <si>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</si>
  <si>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</si>
  <si>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</si>
  <si>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</si>
  <si>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</si>
  <si>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</si>
  <si>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</si>
  <si>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</si>
  <si>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</si>
  <si>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</si>
  <si>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</si>
  <si>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</si>
  <si>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</si>
  <si>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</si>
  <si>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</si>
  <si>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</si>
  <si>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</si>
  <si>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</si>
  <si>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</si>
  <si>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</si>
  <si>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</si>
  <si>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</si>
  <si>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</si>
  <si>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</si>
  <si>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</si>
  <si>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</si>
  <si>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</si>
  <si>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</si>
  <si>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</si>
  <si>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</si>
  <si>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</si>
  <si>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</si>
  <si>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</si>
  <si>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</si>
  <si>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</si>
  <si>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</si>
  <si>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</si>
  <si>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</si>
  <si>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</si>
  <si>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</si>
  <si>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</si>
  <si>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</si>
  <si>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</si>
  <si>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</si>
  <si>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</si>
  <si>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</si>
  <si>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</si>
  <si>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</si>
  <si>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</si>
  <si>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</si>
  <si>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</si>
  <si>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</si>
  <si>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</si>
  <si>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</si>
  <si>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</si>
  <si>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</si>
  <si>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</si>
  <si>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</si>
  <si>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</si>
  <si>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</si>
  <si>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</si>
  <si>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</si>
  <si>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</si>
  <si>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</si>
  <si>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</si>
  <si>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</si>
  <si>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</si>
  <si>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</si>
  <si>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</si>
  <si>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</si>
  <si>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</si>
  <si>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</si>
  <si>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</si>
  <si>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</si>
  <si>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</si>
  <si>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</si>
  <si>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</si>
  <si>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</si>
  <si>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</si>
  <si>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</si>
  <si>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</si>
  <si>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</si>
  <si>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</si>
  <si>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</si>
  <si>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</si>
  <si>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</si>
  <si>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</si>
  <si>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</si>
  <si>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</si>
  <si>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</si>
  <si>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</si>
  <si>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</si>
  <si>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</si>
  <si>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</si>
  <si>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</si>
  <si>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</si>
  <si>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</si>
  <si>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</si>
  <si>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</si>
  <si>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</si>
  <si>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</si>
  <si>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</si>
  <si>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</si>
  <si>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</si>
  <si>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</si>
  <si>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</si>
  <si>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</si>
  <si>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</si>
  <si>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</si>
  <si>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</si>
  <si>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</si>
  <si>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</si>
  <si>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</si>
  <si>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</si>
  <si>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</si>
  <si>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</si>
  <si>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</si>
  <si>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</si>
  <si>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</si>
  <si>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</si>
  <si>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</si>
  <si>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</si>
  <si>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</si>
  <si>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</si>
  <si>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</si>
  <si>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</si>
  <si>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</si>
  <si>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</si>
  <si>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</si>
  <si>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</si>
  <si>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</si>
  <si>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</si>
  <si>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</si>
  <si>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</si>
  <si>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</si>
  <si>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</si>
  <si>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</si>
  <si>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</si>
  <si>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</si>
  <si>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</si>
  <si>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</si>
  <si>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</si>
  <si>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</si>
  <si>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</si>
  <si>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</si>
  <si>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</si>
  <si>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</si>
  <si>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</si>
  <si>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</si>
  <si>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</si>
  <si>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</si>
  <si>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</si>
  <si>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</si>
  <si>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</si>
  <si>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</si>
  <si>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</si>
  <si>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</si>
  <si>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</si>
  <si>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</si>
  <si>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</si>
  <si>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</si>
  <si>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</si>
  <si>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</si>
  <si>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</si>
  <si>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</si>
  <si>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</si>
  <si>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</si>
  <si>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</si>
  <si>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</si>
  <si>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</si>
  <si>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</si>
  <si>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</si>
  <si>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</si>
  <si>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</si>
  <si>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</si>
  <si>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</si>
  <si>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</si>
  <si>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</si>
  <si>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</si>
  <si>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</si>
  <si>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</si>
  <si>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</si>
  <si>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</si>
  <si>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</si>
  <si>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</si>
  <si>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</si>
  <si>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</si>
  <si>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</si>
  <si>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</si>
  <si>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</si>
  <si>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</si>
  <si>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</si>
  <si>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</si>
  <si>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</si>
  <si>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</si>
  <si>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</si>
  <si>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</si>
  <si>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</si>
  <si>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</si>
  <si>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</si>
  <si>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</si>
  <si>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</si>
  <si>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</si>
  <si>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</si>
  <si>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</si>
  <si>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</si>
  <si>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</si>
  <si>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</si>
  <si>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</si>
  <si>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</si>
  <si>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</si>
  <si>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</si>
  <si>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</si>
  <si>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</si>
  <si>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</si>
  <si>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</si>
  <si>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</si>
  <si>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</si>
  <si>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</si>
  <si>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</si>
  <si>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</si>
  <si>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</si>
  <si>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</si>
  <si>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</si>
  <si>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</si>
  <si>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</si>
  <si>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</si>
  <si>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</si>
  <si>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</si>
  <si>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</si>
  <si>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</si>
  <si>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</si>
  <si>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</si>
  <si>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</si>
  <si>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</si>
  <si>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</si>
  <si>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</si>
  <si>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</si>
  <si>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</si>
  <si>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</si>
  <si>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</si>
  <si>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</si>
  <si>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</si>
  <si>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</si>
  <si>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</si>
  <si>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</si>
  <si>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</si>
  <si>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</si>
  <si>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</si>
  <si>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</si>
  <si>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</si>
  <si>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</si>
  <si>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</si>
  <si>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</si>
  <si>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</si>
  <si>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</si>
  <si>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</si>
  <si>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</si>
  <si>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</si>
  <si>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</si>
  <si>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</si>
  <si>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</si>
  <si>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</si>
  <si>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</si>
  <si>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</si>
  <si>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</si>
  <si>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</si>
  <si>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</si>
  <si>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</si>
  <si>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</si>
  <si>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</si>
  <si>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</si>
  <si>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</si>
  <si>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</si>
  <si>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</si>
  <si>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</si>
  <si>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</si>
  <si>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</si>
  <si>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</si>
  <si>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</si>
  <si>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</si>
  <si>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</si>
  <si>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</si>
  <si>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</si>
  <si>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</si>
  <si>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</si>
  <si>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</si>
  <si>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</si>
  <si>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</si>
  <si>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</si>
  <si>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</si>
  <si>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</si>
  <si>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</si>
  <si>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</si>
  <si>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</si>
  <si>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</si>
  <si>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</si>
  <si>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</si>
  <si>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</si>
  <si>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</si>
  <si>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</si>
  <si>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</si>
  <si>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</si>
  <si>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</si>
  <si>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</si>
  <si>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</si>
  <si>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</si>
  <si>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</si>
  <si>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</si>
  <si>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</si>
  <si>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</si>
  <si>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</si>
  <si>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</si>
  <si>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</si>
  <si>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</si>
  <si>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</si>
  <si>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</si>
  <si>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</si>
  <si>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</si>
  <si>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</si>
  <si>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</si>
  <si>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</si>
  <si>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</si>
  <si>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</si>
  <si>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</si>
  <si>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</si>
  <si>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</si>
  <si>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</si>
  <si>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</si>
  <si>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</si>
  <si>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</si>
  <si>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</si>
  <si>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</si>
  <si>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</si>
  <si>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</si>
  <si>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</si>
  <si>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</si>
  <si>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</si>
  <si>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</si>
  <si>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</si>
  <si>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</si>
  <si>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</si>
  <si>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</si>
  <si>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</si>
  <si>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</si>
  <si>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</si>
  <si>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</si>
  <si>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</si>
  <si>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</si>
  <si>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</si>
  <si>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</si>
  <si>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</si>
  <si>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</si>
  <si>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</si>
  <si>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</si>
  <si>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</si>
  <si>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</si>
  <si>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</si>
  <si>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</si>
  <si>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</si>
  <si>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</si>
  <si>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</si>
  <si>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</si>
  <si>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</si>
  <si>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</si>
  <si>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</si>
  <si>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</si>
  <si>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</si>
  <si>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</si>
  <si>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</si>
  <si>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</si>
  <si>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</si>
  <si>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</si>
  <si>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</si>
  <si>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</si>
  <si>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</si>
  <si>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</si>
  <si>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</si>
  <si>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</si>
  <si>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</si>
  <si>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</si>
  <si>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</si>
  <si>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</si>
  <si>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</si>
  <si>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</si>
  <si>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</si>
  <si>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</si>
  <si>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</si>
  <si>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</si>
  <si>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</si>
  <si>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</si>
  <si>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</si>
  <si>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</si>
  <si>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</si>
  <si>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</si>
  <si>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</si>
  <si>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</si>
  <si>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</si>
  <si>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</si>
  <si>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</si>
  <si>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</si>
  <si>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</si>
  <si>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</si>
  <si>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</si>
  <si>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</si>
  <si>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</si>
  <si>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</si>
  <si>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</si>
  <si>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</si>
  <si>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</si>
  <si>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</si>
  <si>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</si>
  <si>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</si>
  <si>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</si>
  <si>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</si>
  <si>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</si>
  <si>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</si>
  <si>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</si>
  <si>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</si>
  <si>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</si>
  <si>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</si>
  <si>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</si>
  <si>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</si>
  <si>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</si>
  <si>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</si>
  <si>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</si>
  <si>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</si>
  <si>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</si>
  <si>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</si>
  <si>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</si>
  <si>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</si>
  <si>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</si>
  <si>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</si>
  <si>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</si>
  <si>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</si>
  <si>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</si>
  <si>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</si>
  <si>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</si>
  <si>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</si>
  <si>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</si>
  <si>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</si>
  <si>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</si>
  <si>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</si>
  <si>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</si>
  <si>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</si>
  <si>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</si>
  <si>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</si>
  <si>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</si>
  <si>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</si>
  <si>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</si>
  <si>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</si>
  <si>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</si>
  <si>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</si>
  <si>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</si>
  <si>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</si>
  <si>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</si>
  <si>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</si>
  <si>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</si>
  <si>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</si>
  <si>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</si>
  <si>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</si>
  <si>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</si>
  <si>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</si>
  <si>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</si>
  <si>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</si>
  <si>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</si>
  <si>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</si>
  <si>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</si>
  <si>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</si>
  <si>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</si>
  <si>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</si>
  <si>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</si>
  <si>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</si>
  <si>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</si>
  <si>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</si>
  <si>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</si>
  <si>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</si>
  <si>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</si>
  <si>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</si>
  <si>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</si>
  <si>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</si>
  <si>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</si>
  <si>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</si>
  <si>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</si>
  <si>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</si>
  <si>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</si>
  <si>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</si>
  <si>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</si>
  <si>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</si>
  <si>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</si>
  <si>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</si>
  <si>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</si>
  <si>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</si>
  <si>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</si>
  <si>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</si>
  <si>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</si>
  <si>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</si>
  <si>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</si>
  <si>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</si>
  <si>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</si>
  <si>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</si>
  <si>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</si>
  <si>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</si>
  <si>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</si>
  <si>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</si>
  <si>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</si>
  <si>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</si>
  <si>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</si>
  <si>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</si>
  <si>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</si>
  <si>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</si>
  <si>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</si>
  <si>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</si>
  <si>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</si>
  <si>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</si>
  <si>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</si>
  <si>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</si>
  <si>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</si>
  <si>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</si>
  <si>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</si>
  <si>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</si>
  <si>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</si>
  <si>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</si>
  <si>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</si>
  <si>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</si>
  <si>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</si>
  <si>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</si>
  <si>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</si>
  <si>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</si>
  <si>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</si>
  <si>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</si>
  <si>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</si>
  <si>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</si>
  <si>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</si>
  <si>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</si>
  <si>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</si>
  <si>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</si>
  <si>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</si>
  <si>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</si>
  <si>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</si>
  <si>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</si>
  <si>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</si>
  <si>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</si>
  <si>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</si>
  <si>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</si>
  <si>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</si>
  <si>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</si>
  <si>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</si>
  <si>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</si>
  <si>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</si>
  <si>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</si>
  <si>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</si>
  <si>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</si>
  <si>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</si>
  <si>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</si>
  <si>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</si>
  <si>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</si>
  <si>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</si>
  <si>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</si>
  <si>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</si>
  <si>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</si>
  <si>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</si>
  <si>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</si>
  <si>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</si>
  <si>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</si>
  <si>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</si>
  <si>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</si>
  <si>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</si>
  <si>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</si>
  <si>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</si>
  <si>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</si>
  <si>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</si>
  <si>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</si>
  <si>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</si>
  <si>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</si>
  <si>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</si>
  <si>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</si>
  <si>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</si>
  <si>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</si>
  <si>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</si>
  <si>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</si>
  <si>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</si>
  <si>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</si>
  <si>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</si>
  <si>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</si>
  <si>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</si>
  <si>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</si>
  <si>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</si>
  <si>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</si>
  <si>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</si>
  <si>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</si>
  <si>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</si>
  <si>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</si>
  <si>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</si>
  <si>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</si>
  <si>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</si>
  <si>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</si>
  <si>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</si>
  <si>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</si>
  <si>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</si>
  <si>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</si>
  <si>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</si>
  <si>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</si>
  <si>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</si>
  <si>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</si>
  <si>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</si>
  <si>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</si>
  <si>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</si>
  <si>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</si>
  <si>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</si>
  <si>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</si>
  <si>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</si>
  <si>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</si>
  <si>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</si>
  <si>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</si>
  <si>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</si>
  <si>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</si>
  <si>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</si>
  <si>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</si>
  <si>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</si>
  <si>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</si>
  <si>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</si>
  <si>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</si>
  <si>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</si>
  <si>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</si>
  <si>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</si>
  <si>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</si>
  <si>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</si>
  <si>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</si>
  <si>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</si>
  <si>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</si>
  <si>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</si>
  <si>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</si>
  <si>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</si>
  <si>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</si>
  <si>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</si>
  <si>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</si>
  <si>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</si>
  <si>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</si>
  <si>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</si>
  <si>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</si>
  <si>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</si>
  <si>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</si>
  <si>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</si>
  <si>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</si>
  <si>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</si>
  <si>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</si>
  <si>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</si>
  <si>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</si>
  <si>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</si>
  <si>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</si>
  <si>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</si>
  <si>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</si>
  <si>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</si>
  <si>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</si>
  <si>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</si>
  <si>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</si>
  <si>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</si>
  <si>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</si>
  <si>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</si>
  <si>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</si>
  <si>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</si>
  <si>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</si>
  <si>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</si>
  <si>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</si>
  <si>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</si>
  <si>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</si>
  <si>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</si>
  <si>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</si>
  <si>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</si>
  <si>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</si>
  <si>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</si>
  <si>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</si>
  <si>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</si>
  <si>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</si>
  <si>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</si>
  <si>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</si>
  <si>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</si>
  <si>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</si>
  <si>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</si>
  <si>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</si>
  <si>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</si>
  <si>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</si>
  <si>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</si>
  <si>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</si>
  <si>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</si>
  <si>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</si>
  <si>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</si>
  <si>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</si>
  <si>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</si>
  <si>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</si>
  <si>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</si>
  <si>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</si>
  <si>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</si>
  <si>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</si>
  <si>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</si>
  <si>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</si>
  <si>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</si>
  <si>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</si>
  <si>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</si>
  <si>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</si>
  <si>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</si>
  <si>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</si>
  <si>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</si>
  <si>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</si>
  <si>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</si>
  <si>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</si>
  <si>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</si>
  <si>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</si>
  <si>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</si>
  <si>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</si>
  <si>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</si>
  <si>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</si>
  <si>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</si>
  <si>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</si>
  <si>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</si>
  <si>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</si>
  <si>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</si>
  <si>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</si>
  <si>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</si>
  <si>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</si>
  <si>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</si>
  <si>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</si>
  <si>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</si>
  <si>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</si>
  <si>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</si>
  <si>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</si>
  <si>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</si>
  <si>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</si>
  <si>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</si>
  <si>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</si>
  <si>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</si>
  <si>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</si>
  <si>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</si>
  <si>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</si>
  <si>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</si>
  <si>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</si>
  <si>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</si>
  <si>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</si>
  <si>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</si>
  <si>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</si>
  <si>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</si>
  <si>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</si>
  <si>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</si>
  <si>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</si>
  <si>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</si>
  <si>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</si>
  <si>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</si>
  <si>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</si>
  <si>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</si>
  <si>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</si>
  <si>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</si>
  <si>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</si>
  <si>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</si>
  <si>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</si>
  <si>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</si>
  <si>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</si>
  <si>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</si>
  <si>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</si>
  <si>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</si>
  <si>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</si>
  <si>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</si>
  <si>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</si>
  <si>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</si>
  <si>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</si>
  <si>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</si>
  <si>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</si>
  <si>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</si>
  <si>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</si>
  <si>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</si>
  <si>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</si>
  <si>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</si>
  <si>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</si>
  <si>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</si>
  <si>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</si>
  <si>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</si>
  <si>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</si>
  <si>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</si>
  <si>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</si>
  <si>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</si>
  <si>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</si>
  <si>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</si>
  <si>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</si>
  <si>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</si>
  <si>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</si>
  <si>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</si>
  <si>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</si>
  <si>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</si>
  <si>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</si>
  <si>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</si>
  <si>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</si>
  <si>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</si>
  <si>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</si>
  <si>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</si>
  <si>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</si>
  <si>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</si>
  <si>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</si>
  <si>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</si>
  <si>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</si>
  <si>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</si>
  <si>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</si>
  <si>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</si>
  <si>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</si>
  <si>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</si>
  <si>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</si>
  <si>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</si>
  <si>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</si>
  <si>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</si>
  <si>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</si>
  <si>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</si>
  <si>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</si>
  <si>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</si>
  <si>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</si>
  <si>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</si>
  <si>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</si>
  <si>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</si>
  <si>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</si>
  <si>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</si>
  <si>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</si>
  <si>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</si>
  <si>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</si>
  <si>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</si>
  <si>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</si>
  <si>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</si>
  <si>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</si>
  <si>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</si>
  <si>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</si>
  <si>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</si>
  <si>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</si>
  <si>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</si>
  <si>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</si>
  <si>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</si>
  <si>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</si>
  <si>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</si>
  <si>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</si>
  <si>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</si>
  <si>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</si>
  <si>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</si>
  <si>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</si>
  <si>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</si>
  <si>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</si>
  <si>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</si>
  <si>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</si>
  <si>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</si>
  <si>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</si>
  <si>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</si>
  <si>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</si>
  <si>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</si>
  <si>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</si>
  <si>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</si>
  <si>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</si>
  <si>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</si>
  <si>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</si>
  <si>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</si>
  <si>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</si>
  <si>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</si>
  <si>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</si>
  <si>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</si>
  <si>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</si>
  <si>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</si>
  <si>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</si>
  <si>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</si>
  <si>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</si>
  <si>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</si>
  <si>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</si>
  <si>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</si>
  <si>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</si>
  <si>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</si>
  <si>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</si>
  <si>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</si>
  <si>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</si>
  <si>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</si>
  <si>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</si>
  <si>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</si>
  <si>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</si>
  <si>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</si>
  <si>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</si>
  <si>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</si>
  <si>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</si>
  <si>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</si>
  <si>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</si>
  <si>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</si>
  <si>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</si>
  <si>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</si>
  <si>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</si>
  <si>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</si>
  <si>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</si>
  <si>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</si>
  <si>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</si>
  <si>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</si>
  <si>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</si>
  <si>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</si>
  <si>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</si>
  <si>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</si>
  <si>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</si>
  <si>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</si>
  <si>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</si>
  <si>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</si>
  <si>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</si>
  <si>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</si>
  <si>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</si>
  <si>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</si>
  <si>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</si>
  <si>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</si>
  <si>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</si>
  <si>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</si>
  <si>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</si>
  <si>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</si>
  <si>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</si>
  <si>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</si>
  <si>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</si>
  <si>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</si>
  <si>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</si>
  <si>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</si>
  <si>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</si>
  <si>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</si>
  <si>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</si>
  <si>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</si>
  <si>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</si>
  <si>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</si>
  <si>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</si>
  <si>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</si>
  <si>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</si>
  <si>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</si>
  <si>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</si>
  <si>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</si>
  <si>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</si>
  <si>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</si>
  <si>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</si>
  <si>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</si>
  <si>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</si>
  <si>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</si>
  <si>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</si>
  <si>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</si>
  <si>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</si>
  <si>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</si>
  <si>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</si>
  <si>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</si>
  <si>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</si>
  <si>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</si>
  <si>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</si>
  <si>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</si>
  <si>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</si>
  <si>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</si>
  <si>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</si>
  <si>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</si>
  <si>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</si>
  <si>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</si>
  <si>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</si>
  <si>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</si>
  <si>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</si>
  <si>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</si>
  <si>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</si>
  <si>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</si>
  <si>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</si>
  <si>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</si>
  <si>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</si>
  <si>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</si>
  <si>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</si>
  <si>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</si>
  <si>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</si>
  <si>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</si>
  <si>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</si>
  <si>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</si>
  <si>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</si>
  <si>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</si>
  <si>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</si>
  <si>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</si>
  <si>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</si>
  <si>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</si>
  <si>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</si>
  <si>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</si>
  <si>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</si>
  <si>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</si>
  <si>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</si>
  <si>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</si>
  <si>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</si>
  <si>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</si>
  <si>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</si>
  <si>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</si>
  <si>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</si>
  <si>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</si>
  <si>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</si>
  <si>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</si>
  <si>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</si>
  <si>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</si>
  <si>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</si>
  <si>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</si>
  <si>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</si>
  <si>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</si>
  <si>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</si>
  <si>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</si>
  <si>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</si>
  <si>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</si>
  <si>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</si>
  <si>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</si>
  <si>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</si>
  <si>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</si>
  <si>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</si>
  <si>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</si>
  <si>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</si>
  <si>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</si>
  <si>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</si>
  <si>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</si>
  <si>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</si>
  <si>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</si>
  <si>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</si>
  <si>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</si>
  <si>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</si>
  <si>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</si>
  <si>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</si>
  <si>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</si>
  <si>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</si>
  <si>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</si>
  <si>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</si>
  <si>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</si>
  <si>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</si>
  <si>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</si>
  <si>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</si>
  <si>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</si>
  <si>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</si>
  <si>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</si>
  <si>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</si>
  <si>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</si>
  <si>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</si>
  <si>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</si>
  <si>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</si>
  <si>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</si>
  <si>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</si>
  <si>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</si>
  <si>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</si>
  <si>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</si>
  <si>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</si>
  <si>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</si>
  <si>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</si>
  <si>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</si>
  <si>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</si>
  <si>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</si>
  <si>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</si>
  <si>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</si>
  <si>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</si>
  <si>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</si>
  <si>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</si>
  <si>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</si>
  <si>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</si>
  <si>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</si>
  <si>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</si>
  <si>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</si>
  <si>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</si>
  <si>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</si>
  <si>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</si>
  <si>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</si>
  <si>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</si>
  <si>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</si>
  <si>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</si>
  <si>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</si>
  <si>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</si>
  <si>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</si>
  <si>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</si>
  <si>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</si>
  <si>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</si>
  <si>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</si>
  <si>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</si>
  <si>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</si>
  <si>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</si>
  <si>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</si>
  <si>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</si>
  <si>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</si>
  <si>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</si>
  <si>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</si>
  <si>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</si>
  <si>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</si>
  <si>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</si>
  <si>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</si>
  <si>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</si>
  <si>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</si>
  <si>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</si>
  <si>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</si>
  <si>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</si>
  <si>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</si>
  <si>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</si>
  <si>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</si>
  <si>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</si>
  <si>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</si>
  <si>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</si>
  <si>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</si>
  <si>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</si>
  <si>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</si>
  <si>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</si>
  <si>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</si>
  <si>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</si>
  <si>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</si>
  <si>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</si>
  <si>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</si>
  <si>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</si>
  <si>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</si>
  <si>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</si>
  <si>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</si>
  <si>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</si>
  <si>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</si>
  <si>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</si>
  <si>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</si>
  <si>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</si>
  <si>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</si>
  <si>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</si>
  <si>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</si>
  <si>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</si>
  <si>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</si>
  <si>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</si>
  <si>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</si>
  <si>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</si>
  <si>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</si>
  <si>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</si>
  <si>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</si>
  <si>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</si>
  <si>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</si>
  <si>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</si>
  <si>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</si>
  <si>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</si>
  <si>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</si>
  <si>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</si>
  <si>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</si>
  <si>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</si>
  <si>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</si>
  <si>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</si>
  <si>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</si>
  <si>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</si>
  <si>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</si>
  <si>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</si>
  <si>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</si>
  <si>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</si>
  <si>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</si>
  <si>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</si>
  <si>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</si>
  <si>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</si>
  <si>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</si>
  <si>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</si>
  <si>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</si>
  <si>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</si>
  <si>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</si>
  <si>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</si>
  <si>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</si>
  <si>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</si>
  <si>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</si>
  <si>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</si>
  <si>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</si>
  <si>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</si>
  <si>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</si>
  <si>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</si>
  <si>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</si>
  <si>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</si>
  <si>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</si>
  <si>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</si>
  <si>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</si>
  <si>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</si>
  <si>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</si>
  <si>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</si>
  <si>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</si>
  <si>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</si>
  <si>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</si>
  <si>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</si>
  <si>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</si>
  <si>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</si>
  <si>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</si>
  <si>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</si>
  <si>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</si>
  <si>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</si>
  <si>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</si>
  <si>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</si>
  <si>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</si>
  <si>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</si>
  <si>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</si>
  <si>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</si>
  <si>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</si>
  <si>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</si>
  <si>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</si>
  <si>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</si>
  <si>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</si>
  <si>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</si>
  <si>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</si>
  <si>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</si>
  <si>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</si>
  <si>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</si>
  <si>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</si>
  <si>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</si>
  <si>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</si>
  <si>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</si>
  <si>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</si>
  <si>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</si>
  <si>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</si>
  <si>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</si>
  <si>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</si>
  <si>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</si>
  <si>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</si>
  <si>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</si>
  <si>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</si>
  <si>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</si>
  <si>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</si>
  <si>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</si>
  <si>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</si>
  <si>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</si>
  <si>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</si>
  <si>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</si>
  <si>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</si>
  <si>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</si>
  <si>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</si>
  <si>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</si>
  <si>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</si>
  <si>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</si>
  <si>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</si>
  <si>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</si>
  <si>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</si>
  <si>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</si>
  <si>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</si>
  <si>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</si>
  <si>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</si>
  <si>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</si>
  <si>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</si>
  <si>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</si>
  <si>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</si>
  <si>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</si>
  <si>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</si>
  <si>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</si>
  <si>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</si>
  <si>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</si>
  <si>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</si>
  <si>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</si>
  <si>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</si>
  <si>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</si>
  <si>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</si>
  <si>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</si>
  <si>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</si>
  <si>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</si>
  <si>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</si>
  <si>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</si>
  <si>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</si>
  <si>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</si>
  <si>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</si>
  <si>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</si>
  <si>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</si>
  <si>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</si>
  <si>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</si>
  <si>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</si>
  <si>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</si>
  <si>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</si>
  <si>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</si>
  <si>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</si>
  <si>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</si>
  <si>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</si>
  <si>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</si>
  <si>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</si>
  <si>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</si>
  <si>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</si>
  <si>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</si>
  <si>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</si>
  <si>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</si>
  <si>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</si>
  <si>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</si>
  <si>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</si>
  <si>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</si>
  <si>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</si>
  <si>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</si>
  <si>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</si>
  <si>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</si>
  <si>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</si>
  <si>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</si>
  <si>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</si>
  <si>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</si>
  <si>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</si>
  <si>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</si>
  <si>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</si>
  <si>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</si>
  <si>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</si>
  <si>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</si>
  <si>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</si>
  <si>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</si>
  <si>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</si>
  <si>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</si>
  <si>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</si>
  <si>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</si>
  <si>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</si>
  <si>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</si>
  <si>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</si>
  <si>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</si>
  <si>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</si>
  <si>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</si>
  <si>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</si>
  <si>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</si>
  <si>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</si>
  <si>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</si>
  <si>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</si>
  <si>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</si>
  <si>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</si>
  <si>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</si>
  <si>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</si>
  <si>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</si>
  <si>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</si>
  <si>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</si>
  <si>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</si>
  <si>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</si>
  <si>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</si>
  <si>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</si>
  <si>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</si>
  <si>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</si>
  <si>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</si>
  <si>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</si>
  <si>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</si>
  <si>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</si>
  <si>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</si>
  <si>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</si>
  <si>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</si>
  <si>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</si>
  <si>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</si>
  <si>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</si>
  <si>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</si>
  <si>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</si>
  <si>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</si>
  <si>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</si>
  <si>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</si>
  <si>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</si>
  <si>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</si>
  <si>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</si>
  <si>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</si>
  <si>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</si>
  <si>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</si>
  <si>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</si>
  <si>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</si>
  <si>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</si>
  <si>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</si>
  <si>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</si>
  <si>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</si>
  <si>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</si>
  <si>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</si>
  <si>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</si>
  <si>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</si>
  <si>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</si>
  <si>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</si>
  <si>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</si>
  <si>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</si>
  <si>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</si>
  <si>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</si>
  <si>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</si>
  <si>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</si>
  <si>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</si>
  <si>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</si>
  <si>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</si>
  <si>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</si>
  <si>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</si>
  <si>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</si>
  <si>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</si>
  <si>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</si>
  <si>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</si>
  <si>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</si>
  <si>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</si>
  <si>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</si>
  <si>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</si>
  <si>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</si>
  <si>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</si>
  <si>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</si>
  <si>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</si>
  <si>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</si>
  <si>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</si>
  <si>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</si>
  <si>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</si>
  <si>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</si>
  <si>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</si>
  <si>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</si>
  <si>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</si>
  <si>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</si>
  <si>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</si>
  <si>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</si>
  <si>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</si>
  <si>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</si>
  <si>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</si>
  <si>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</si>
  <si>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</si>
  <si>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</si>
  <si>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</si>
  <si>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</si>
  <si>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</si>
  <si>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</si>
  <si>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</si>
  <si>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</si>
  <si>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</si>
  <si>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</si>
  <si>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</si>
  <si>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</si>
  <si>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</si>
  <si>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</si>
  <si>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</si>
  <si>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</si>
  <si>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</si>
  <si>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</si>
  <si>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</si>
  <si>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</si>
  <si>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</si>
  <si>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</si>
  <si>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</si>
  <si>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</si>
  <si>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</si>
  <si>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</si>
  <si>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</si>
  <si>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</si>
  <si>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</si>
  <si>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</si>
  <si>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</si>
  <si>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</si>
  <si>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</si>
  <si>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</si>
  <si>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</si>
  <si>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</si>
  <si>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</si>
  <si>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</si>
  <si>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</si>
  <si>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</si>
  <si>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</si>
  <si>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</si>
  <si>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</si>
  <si>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</si>
  <si>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</si>
  <si>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</si>
  <si>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</si>
  <si>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</si>
  <si>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</si>
  <si>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</si>
  <si>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</si>
  <si>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</si>
  <si>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</si>
  <si>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</si>
  <si>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</si>
  <si>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</si>
  <si>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</si>
  <si>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</si>
  <si>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</si>
  <si>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</si>
  <si>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</si>
  <si>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</si>
  <si>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</si>
  <si>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</si>
  <si>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</si>
  <si>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</si>
  <si>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</si>
  <si>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</si>
  <si>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</si>
  <si>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</si>
  <si>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</si>
  <si>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</si>
  <si>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</si>
  <si>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</si>
  <si>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</si>
  <si>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</si>
  <si>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</si>
  <si>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</si>
  <si>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</si>
  <si>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</si>
  <si>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</si>
  <si>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</si>
  <si>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</si>
  <si>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</si>
  <si>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</si>
  <si>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</si>
  <si>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</si>
  <si>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</si>
  <si>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</si>
  <si>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</si>
  <si>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</si>
  <si>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</si>
  <si>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</si>
  <si>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</si>
  <si>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</si>
  <si>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</si>
  <si>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</si>
  <si>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</si>
  <si>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</si>
  <si>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</si>
  <si>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</si>
  <si>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</si>
  <si>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</si>
  <si>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</si>
  <si>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</si>
  <si>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</si>
  <si>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</si>
  <si>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</si>
  <si>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</si>
  <si>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</si>
  <si>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</si>
  <si>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</si>
  <si>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</si>
  <si>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</si>
  <si>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</si>
  <si>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</si>
  <si>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</si>
  <si>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</si>
  <si>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</si>
  <si>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</si>
  <si>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</si>
  <si>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</si>
  <si>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</si>
  <si>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</si>
  <si>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</si>
  <si>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</si>
  <si>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</si>
  <si>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</si>
  <si>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</si>
  <si>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</si>
  <si>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</si>
  <si>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</si>
  <si>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</si>
  <si>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</si>
  <si>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</si>
  <si>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</si>
  <si>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</si>
  <si>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</si>
  <si>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</si>
  <si>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</si>
  <si>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</si>
  <si>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</si>
  <si>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</si>
  <si>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</si>
  <si>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</si>
  <si>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</si>
  <si>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</si>
  <si>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</si>
  <si>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</si>
  <si>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</si>
  <si>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</si>
  <si>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</si>
  <si>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</si>
  <si>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</si>
  <si>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</si>
  <si>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</si>
  <si>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</si>
  <si>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</si>
  <si>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</si>
  <si>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</si>
  <si>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</si>
  <si>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</si>
  <si>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</si>
  <si>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</si>
  <si>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</si>
  <si>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</si>
  <si>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</si>
  <si>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</si>
  <si>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</si>
  <si>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</si>
  <si>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</si>
  <si>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</si>
  <si>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</si>
  <si>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</si>
  <si>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</si>
  <si>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</si>
  <si>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</si>
  <si>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</si>
  <si>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</si>
  <si>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</si>
  <si>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</si>
  <si>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</si>
  <si>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</si>
  <si>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</si>
  <si>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</si>
  <si>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</si>
  <si>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</si>
  <si>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</si>
  <si>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</si>
  <si>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</si>
  <si>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</si>
  <si>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</si>
  <si>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</si>
  <si>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</si>
  <si>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</si>
  <si>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</si>
  <si>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</si>
  <si>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</si>
  <si>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</si>
  <si>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</si>
  <si>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</si>
  <si>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</si>
  <si>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</si>
  <si>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</si>
  <si>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</si>
  <si>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</si>
  <si>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</si>
  <si>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</si>
  <si>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</si>
  <si>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</si>
  <si>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</si>
  <si>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</si>
  <si>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</si>
  <si>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</si>
  <si>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</si>
  <si>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</si>
  <si>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</si>
  <si>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</si>
  <si>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</si>
  <si>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</si>
  <si>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</si>
  <si>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</si>
  <si>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</si>
  <si>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</si>
  <si>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</si>
  <si>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</si>
  <si>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</si>
  <si>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</si>
  <si>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</si>
  <si>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</si>
  <si>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</si>
  <si>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</si>
  <si>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</si>
  <si>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</si>
  <si>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</si>
  <si>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</si>
  <si>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</si>
  <si>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</si>
  <si>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</si>
  <si>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</si>
  <si>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</si>
  <si>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</si>
  <si>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</si>
  <si>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</si>
  <si>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</si>
  <si>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</si>
  <si>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</si>
  <si>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</si>
  <si>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</si>
  <si>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</si>
  <si>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</si>
  <si>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</si>
  <si>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</si>
  <si>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</si>
  <si>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</si>
  <si>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</si>
  <si>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</si>
  <si>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</si>
  <si>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</si>
  <si>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</si>
  <si>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</si>
  <si>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</si>
  <si>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</si>
  <si>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</si>
  <si>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</si>
  <si>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</si>
  <si>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</si>
  <si>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</si>
  <si>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</si>
  <si>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</si>
  <si>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</si>
  <si>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</si>
  <si>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</si>
  <si>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</si>
  <si>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</si>
  <si>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</si>
  <si>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</si>
  <si>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</si>
  <si>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</si>
  <si>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</si>
  <si>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</si>
  <si>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</si>
  <si>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</si>
  <si>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</si>
  <si>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</si>
  <si>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</si>
  <si>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</si>
  <si>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</si>
  <si>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</si>
  <si>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</si>
  <si>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</si>
  <si>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</si>
  <si>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</si>
  <si>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</si>
  <si>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</si>
  <si>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</si>
  <si>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</si>
  <si>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</si>
  <si>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</si>
  <si>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</si>
  <si>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</si>
  <si>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</si>
  <si>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</si>
  <si>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</si>
  <si>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</si>
  <si>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</si>
  <si>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</si>
  <si>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</si>
  <si>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</si>
  <si>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</si>
  <si>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</si>
  <si>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</si>
  <si>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</si>
  <si>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</si>
  <si>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</si>
  <si>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</si>
  <si>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</si>
  <si>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</si>
  <si>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</si>
  <si>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</si>
  <si>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</si>
  <si>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</si>
  <si>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</si>
  <si>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</si>
  <si>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</si>
  <si>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</si>
  <si>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</si>
  <si>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</si>
  <si>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</si>
  <si>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</si>
  <si>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</si>
  <si>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</si>
  <si>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</si>
  <si>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</si>
  <si>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</si>
  <si>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</si>
  <si>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</si>
  <si>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</si>
  <si>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</si>
  <si>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</si>
  <si>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</si>
  <si>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</si>
  <si>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</si>
  <si>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</si>
  <si>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</si>
  <si>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</si>
  <si>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</si>
  <si>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</si>
  <si>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</si>
  <si>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</si>
  <si>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</si>
  <si>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</si>
  <si>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</si>
  <si>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</si>
  <si>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</si>
  <si>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</si>
  <si>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</si>
  <si>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</si>
  <si>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</si>
  <si>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</si>
  <si>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</si>
  <si>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</si>
  <si>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</si>
  <si>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</si>
  <si>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</si>
  <si>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</si>
  <si>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</si>
  <si>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</si>
  <si>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</si>
  <si>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</si>
  <si>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</si>
  <si>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</si>
  <si>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</si>
  <si>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</si>
  <si>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</si>
  <si>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</si>
  <si>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</si>
  <si>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</si>
  <si>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</si>
  <si>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</si>
  <si>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</si>
  <si>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</si>
  <si>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</si>
  <si>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</si>
  <si>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</si>
  <si>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</si>
  <si>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</si>
  <si>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</si>
  <si>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</si>
  <si>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</si>
  <si>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</si>
  <si>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</si>
  <si>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</si>
  <si>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</si>
  <si>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</si>
  <si>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</si>
  <si>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</si>
  <si>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</si>
  <si>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</si>
  <si>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</si>
  <si>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</si>
  <si>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</si>
  <si>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</si>
  <si>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</si>
  <si>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</si>
  <si>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</si>
  <si>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</si>
  <si>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</si>
  <si>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</si>
  <si>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</si>
  <si>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</si>
  <si>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</si>
  <si>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</si>
  <si>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</si>
  <si>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</si>
  <si>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</si>
  <si>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</si>
  <si>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</si>
  <si>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</si>
  <si>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</si>
  <si>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</si>
  <si>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</si>
  <si>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</si>
  <si>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</si>
  <si>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</si>
  <si>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</si>
  <si>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</si>
  <si>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</si>
  <si>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</si>
  <si>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</si>
  <si>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</si>
  <si>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</si>
  <si>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</si>
  <si>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</si>
  <si>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</si>
  <si>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</si>
  <si>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</si>
  <si>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</si>
  <si>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</si>
  <si>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</si>
  <si>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</si>
  <si>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</si>
  <si>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</si>
  <si>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</si>
  <si>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</si>
  <si>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</si>
  <si>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</si>
  <si>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</si>
  <si>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</si>
  <si>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</si>
  <si>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</si>
  <si>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</si>
  <si>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</si>
  <si>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</si>
  <si>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</si>
  <si>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</si>
  <si>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</si>
  <si>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</si>
  <si>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</si>
  <si>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</si>
  <si>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</si>
  <si>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</si>
  <si>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</si>
  <si>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</si>
  <si>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</si>
  <si>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</si>
  <si>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</si>
  <si>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</si>
  <si>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</si>
  <si>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</si>
  <si>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</si>
  <si>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</si>
  <si>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</si>
  <si>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</si>
  <si>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</si>
  <si>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</si>
  <si>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</si>
  <si>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</si>
  <si>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</si>
  <si>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</si>
  <si>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</si>
  <si>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</si>
  <si>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</si>
  <si>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</si>
  <si>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</si>
  <si>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</si>
  <si>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</si>
  <si>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</si>
  <si>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</si>
  <si>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</si>
  <si>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</si>
  <si>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</si>
  <si>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</si>
  <si>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</si>
  <si>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</si>
  <si>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</si>
  <si>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</si>
  <si>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</si>
  <si>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</si>
  <si>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</si>
  <si>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</si>
  <si>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</si>
  <si>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</si>
  <si>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</si>
  <si>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</si>
  <si>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</si>
  <si>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</si>
  <si>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</si>
  <si>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</si>
  <si>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</si>
  <si>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</si>
  <si>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</si>
  <si>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</si>
  <si>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</si>
  <si>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</si>
  <si>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</si>
  <si>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</si>
  <si>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</si>
  <si>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</si>
  <si>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</si>
  <si>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</si>
  <si>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</si>
  <si>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</si>
  <si>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</si>
  <si>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</si>
  <si>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</si>
  <si>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</si>
  <si>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</si>
  <si>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</si>
  <si>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</si>
  <si>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</si>
  <si>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</si>
  <si>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</si>
  <si>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</si>
  <si>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</si>
  <si>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</si>
  <si>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</si>
  <si>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</si>
  <si>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</si>
  <si>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</si>
  <si>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</si>
  <si>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</si>
  <si>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</si>
  <si>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</si>
  <si>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</si>
  <si>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</si>
  <si>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</si>
  <si>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</si>
  <si>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</si>
  <si>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</si>
  <si>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</si>
  <si>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</si>
  <si>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</si>
  <si>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</si>
  <si>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</si>
  <si>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</si>
  <si>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</si>
  <si>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</si>
  <si>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</si>
  <si>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</si>
  <si>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</si>
  <si>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</si>
  <si>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</si>
  <si>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</si>
  <si>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</si>
  <si>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</si>
  <si>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</si>
  <si>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</si>
  <si>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</si>
  <si>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</si>
  <si>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</si>
  <si>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</si>
  <si>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</si>
  <si>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</si>
  <si>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</si>
  <si>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</si>
  <si>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</si>
  <si>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</si>
  <si>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</si>
  <si>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</si>
  <si>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</si>
  <si>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</si>
  <si>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</si>
  <si>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</si>
  <si>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</si>
  <si>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</si>
  <si>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</si>
  <si>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</si>
  <si>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</si>
  <si>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</si>
  <si>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</si>
  <si>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</si>
  <si>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</si>
  <si>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</si>
  <si>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</si>
  <si>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</si>
  <si>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</si>
  <si>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</si>
  <si>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</si>
  <si>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</si>
  <si>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</si>
  <si>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</si>
  <si>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</si>
  <si>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</si>
  <si>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</si>
  <si>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</si>
  <si>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</si>
  <si>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</si>
  <si>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</si>
  <si>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</si>
  <si>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</si>
  <si>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</si>
  <si>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</si>
  <si>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</si>
  <si>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</si>
  <si>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</si>
  <si>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</si>
  <si>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</si>
  <si>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</si>
  <si>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</si>
  <si>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</si>
  <si>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</si>
  <si>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</si>
  <si>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</si>
  <si>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</si>
  <si>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</si>
  <si>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</si>
  <si>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</si>
  <si>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</si>
  <si>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</si>
  <si>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</si>
  <si>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</si>
  <si>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</si>
  <si>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</si>
  <si>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</si>
  <si>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</si>
  <si>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</si>
  <si>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</si>
  <si>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</si>
  <si>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</si>
  <si>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</si>
  <si>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</si>
  <si>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</si>
  <si>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</si>
  <si>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</si>
  <si>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</si>
  <si>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</si>
  <si>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</si>
  <si>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</si>
  <si>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</si>
  <si>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</si>
  <si>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</si>
  <si>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</si>
  <si>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</si>
  <si>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</si>
  <si>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</si>
  <si>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</si>
  <si>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</si>
  <si>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</si>
  <si>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</si>
  <si>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</si>
  <si>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</si>
  <si>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</si>
  <si>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</si>
  <si>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</si>
  <si>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</si>
  <si>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</si>
  <si>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</si>
  <si>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</si>
  <si>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</si>
  <si>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</si>
  <si>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</si>
  <si>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</si>
  <si>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</si>
  <si>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</si>
  <si>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</si>
  <si>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</si>
  <si>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</si>
  <si>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</si>
  <si>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</si>
  <si>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</si>
  <si>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</si>
  <si>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</si>
  <si>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</si>
  <si>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</si>
  <si>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</si>
  <si>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</si>
  <si>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</si>
  <si>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</si>
  <si>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</si>
  <si>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</si>
  <si>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</si>
  <si>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</si>
  <si>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</si>
  <si>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</si>
  <si>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</si>
  <si>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</si>
  <si>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</si>
  <si>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</si>
  <si>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</si>
  <si>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</si>
  <si>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</si>
  <si>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</si>
  <si>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</si>
  <si>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</si>
  <si>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</si>
  <si>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</si>
  <si>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</si>
  <si>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</si>
  <si>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</si>
  <si>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</si>
  <si>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</si>
  <si>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</si>
  <si>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</si>
  <si>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</si>
  <si>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</si>
  <si>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</si>
  <si>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</si>
  <si>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</si>
  <si>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</si>
  <si>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</si>
  <si>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</si>
  <si>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</si>
  <si>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</si>
  <si>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</si>
  <si>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</si>
  <si>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</si>
  <si>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</si>
  <si>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</si>
  <si>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</si>
  <si>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</si>
  <si>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</si>
  <si>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</si>
  <si>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</si>
  <si>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</si>
  <si>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</si>
  <si>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</si>
  <si>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</si>
  <si>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</si>
  <si>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</si>
  <si>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</si>
  <si>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</si>
  <si>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</si>
  <si>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</si>
  <si>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</si>
  <si>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</si>
  <si>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</si>
  <si>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</si>
  <si>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</si>
  <si>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</si>
  <si>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</si>
  <si>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</si>
  <si>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</si>
  <si>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</si>
  <si>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</si>
  <si>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</si>
  <si>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</si>
  <si>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</si>
  <si>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</si>
  <si>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</si>
  <si>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</si>
  <si>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</si>
  <si>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</si>
  <si>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</si>
  <si>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</si>
  <si>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</si>
  <si>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</si>
  <si>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</si>
  <si>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</si>
  <si>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</si>
  <si>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</si>
  <si>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</si>
  <si>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</si>
  <si>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</si>
  <si>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</si>
  <si>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</si>
  <si>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</si>
  <si>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</si>
  <si>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</si>
  <si>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</si>
  <si>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</si>
  <si>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</si>
  <si>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</si>
  <si>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</si>
  <si>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</si>
  <si>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</si>
  <si>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</si>
  <si>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</si>
  <si>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</si>
  <si>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</si>
  <si>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</si>
  <si>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</si>
  <si>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</si>
  <si>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</si>
  <si>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</si>
  <si>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</si>
  <si>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</si>
  <si>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</si>
  <si>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</si>
  <si>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</si>
  <si>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</si>
  <si>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</si>
  <si>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</si>
  <si>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</si>
  <si>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</si>
  <si>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</si>
  <si>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</si>
  <si>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</si>
  <si>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</si>
  <si>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</si>
  <si>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</si>
  <si>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</si>
  <si>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</si>
  <si>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</si>
  <si>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</si>
  <si>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</si>
  <si>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</si>
  <si>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</si>
  <si>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</si>
  <si>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</si>
  <si>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</si>
  <si>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</si>
  <si>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</si>
  <si>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</si>
  <si>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</si>
  <si>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</si>
  <si>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</si>
  <si>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</si>
  <si>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</si>
  <si>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</si>
  <si>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</si>
  <si>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</si>
  <si>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</si>
  <si>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</si>
  <si>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</si>
  <si>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</si>
  <si>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</si>
  <si>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</si>
  <si>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</si>
  <si>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</si>
  <si>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</si>
  <si>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</si>
  <si>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</si>
  <si>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</si>
  <si>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</si>
  <si>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</si>
  <si>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</si>
  <si>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</si>
  <si>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</si>
  <si>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</si>
  <si>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</si>
  <si>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</si>
  <si>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</si>
  <si>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</si>
  <si>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</si>
  <si>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</si>
  <si>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</si>
  <si>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</si>
  <si>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</si>
  <si>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</si>
  <si>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</si>
  <si>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</si>
  <si>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</si>
  <si>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</si>
  <si>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</si>
  <si>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</si>
  <si>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</si>
  <si>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</si>
  <si>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</si>
  <si>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</si>
  <si>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</si>
  <si>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</si>
  <si>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</si>
  <si>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</si>
  <si>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</si>
  <si>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</si>
  <si>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</si>
  <si>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</si>
  <si>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</si>
  <si>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</si>
  <si>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</si>
  <si>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</si>
  <si>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</si>
  <si>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</si>
  <si>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</si>
  <si>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</si>
  <si>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</si>
  <si>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</si>
  <si>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</si>
  <si>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</si>
  <si>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</si>
  <si>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</si>
  <si>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</si>
  <si>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</si>
  <si>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</si>
  <si>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</si>
  <si>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</si>
  <si>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</si>
  <si>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</si>
  <si>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</si>
  <si>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</si>
  <si>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</si>
  <si>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</si>
  <si>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</si>
  <si>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</si>
  <si>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</si>
  <si>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</si>
  <si>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</si>
  <si>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</si>
  <si>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</si>
  <si>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</si>
  <si>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</si>
  <si>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</si>
  <si>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</si>
  <si>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</si>
  <si>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</si>
  <si>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</si>
  <si>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</si>
  <si>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</si>
  <si>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</si>
  <si>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</si>
  <si>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</si>
  <si>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</si>
  <si>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</si>
  <si>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</si>
  <si>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</si>
  <si>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</si>
  <si>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</si>
  <si>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</si>
  <si>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</si>
  <si>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</si>
  <si>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</si>
  <si>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</si>
  <si>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</si>
  <si>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</si>
  <si>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</si>
  <si>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</si>
  <si>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</si>
  <si>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</si>
  <si>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</si>
  <si>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</si>
  <si>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</si>
  <si>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</si>
  <si>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</si>
  <si>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</si>
  <si>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</si>
  <si>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</si>
  <si>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</si>
  <si>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</si>
  <si>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</si>
  <si>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</si>
  <si>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</si>
  <si>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</si>
  <si>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</si>
  <si>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</si>
  <si>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</si>
  <si>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</si>
  <si>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</si>
  <si>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</si>
  <si>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</si>
  <si>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</si>
  <si>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</si>
  <si>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</si>
  <si>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</si>
  <si>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</si>
  <si>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</si>
  <si>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</si>
  <si>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</si>
  <si>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</si>
  <si>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</si>
  <si>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</si>
  <si>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</si>
  <si>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</si>
  <si>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</si>
  <si>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</si>
  <si>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</si>
  <si>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</si>
  <si>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</si>
  <si>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</si>
  <si>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</si>
  <si>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</si>
  <si>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</si>
  <si>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</si>
  <si>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</si>
  <si>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</si>
  <si>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</si>
  <si>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</si>
  <si>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</si>
  <si>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</si>
  <si>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</si>
  <si>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</si>
  <si>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</si>
  <si>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</si>
  <si>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</si>
  <si>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</si>
  <si>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</si>
  <si>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</si>
  <si>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</si>
  <si>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</si>
  <si>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</si>
  <si>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</si>
  <si>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</si>
  <si>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</si>
  <si>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</si>
  <si>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</si>
  <si>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</si>
  <si>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</si>
  <si>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</si>
  <si>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</si>
  <si>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</si>
  <si>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</si>
  <si>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</si>
  <si>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</si>
  <si>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</si>
  <si>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</si>
  <si>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</si>
  <si>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</si>
  <si>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</si>
  <si>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</si>
  <si>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</si>
  <si>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</si>
  <si>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</si>
  <si>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</si>
  <si>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</si>
  <si>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</si>
  <si>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</si>
  <si>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</si>
  <si>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</si>
  <si>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</si>
  <si>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</si>
  <si>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</si>
  <si>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</si>
  <si>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</si>
  <si>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</si>
  <si>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</si>
  <si>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</si>
  <si>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</si>
  <si>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</si>
  <si>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</si>
  <si>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</si>
  <si>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</si>
  <si>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</si>
  <si>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</si>
  <si>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</si>
  <si>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</si>
  <si>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</si>
  <si>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</si>
  <si>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</si>
  <si>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</si>
  <si>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</si>
  <si>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</si>
  <si>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</si>
  <si>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</si>
  <si>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</si>
  <si>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</si>
  <si>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</si>
  <si>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</si>
  <si>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</si>
  <si>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</si>
  <si>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</si>
  <si>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</si>
  <si>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</si>
  <si>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</si>
  <si>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</si>
  <si>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</si>
  <si>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</si>
  <si>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</si>
  <si>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</si>
  <si>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</si>
  <si>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</si>
  <si>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</si>
  <si>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</si>
  <si>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</si>
  <si>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</si>
  <si>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</si>
  <si>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</si>
  <si>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</si>
  <si>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</si>
  <si>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</si>
  <si>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</si>
  <si>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</si>
  <si>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</si>
  <si>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</si>
  <si>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</si>
  <si>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</si>
  <si>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</si>
  <si>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</si>
  <si>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</si>
  <si>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</si>
  <si>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</si>
  <si>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</si>
  <si>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</si>
  <si>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</si>
  <si>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</si>
  <si>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</si>
  <si>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</si>
  <si>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</si>
  <si>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</si>
  <si>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</si>
  <si>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</si>
  <si>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</si>
  <si>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</si>
  <si>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</si>
  <si>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</si>
  <si>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</si>
  <si>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</si>
  <si>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</si>
  <si>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</si>
  <si>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</si>
  <si>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</si>
  <si>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</si>
  <si>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</si>
  <si>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</si>
  <si>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</si>
  <si>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</si>
  <si>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</si>
  <si>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</si>
  <si>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</si>
  <si>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</si>
  <si>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</si>
  <si>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</si>
  <si>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</si>
  <si>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</si>
  <si>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</si>
  <si>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</si>
  <si>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</si>
  <si>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</si>
  <si>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</si>
  <si>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</si>
  <si>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</si>
  <si>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</si>
  <si>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</si>
  <si>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</si>
  <si>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</si>
  <si>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</si>
  <si>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</si>
  <si>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</si>
  <si>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</si>
  <si>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</si>
  <si>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</si>
  <si>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</si>
  <si>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</si>
  <si>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</si>
  <si>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</si>
  <si>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</si>
  <si>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</si>
  <si>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</si>
  <si>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</si>
  <si>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</si>
  <si>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</si>
  <si>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</si>
  <si>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</si>
  <si>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</si>
  <si>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</si>
  <si>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</si>
  <si>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</si>
  <si>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</si>
  <si>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</si>
  <si>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</si>
  <si>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</si>
  <si>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</si>
  <si>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</si>
  <si>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</si>
  <si>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</si>
  <si>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</si>
  <si>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</si>
  <si>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</si>
  <si>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</si>
  <si>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</si>
  <si>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</si>
  <si>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</si>
  <si>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</si>
  <si>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</si>
  <si>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</si>
  <si>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</si>
  <si>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</si>
  <si>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</si>
  <si>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</si>
  <si>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</si>
  <si>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</si>
  <si>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</si>
  <si>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</si>
  <si>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</si>
  <si>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</si>
  <si>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</si>
  <si>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</si>
  <si>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</si>
  <si>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</si>
  <si>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</si>
  <si>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</si>
  <si>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</si>
  <si>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</si>
  <si>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</si>
  <si>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</si>
  <si>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</si>
  <si>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</si>
  <si>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</si>
  <si>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</si>
  <si>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</si>
  <si>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</si>
  <si>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</si>
  <si>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</si>
  <si>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</si>
  <si>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</si>
  <si>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</si>
  <si>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</si>
  <si>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</si>
  <si>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</si>
  <si>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</si>
  <si>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</si>
  <si>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</si>
  <si>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</si>
  <si>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</si>
  <si>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</si>
  <si>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</si>
  <si>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</si>
  <si>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</si>
  <si>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</si>
  <si>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</si>
  <si>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</si>
  <si>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</si>
  <si>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</si>
  <si>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</si>
  <si>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</si>
  <si>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</si>
  <si>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</si>
  <si>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</si>
  <si>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</si>
  <si>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</si>
  <si>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</si>
  <si>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</si>
  <si>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</si>
  <si>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</si>
  <si>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</si>
  <si>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</si>
  <si>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</si>
  <si>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</si>
  <si>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</si>
  <si>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</si>
  <si>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</si>
  <si>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</si>
  <si>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</si>
  <si>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</si>
  <si>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</si>
  <si>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</si>
  <si>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</si>
  <si>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</si>
  <si>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</si>
  <si>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</si>
  <si>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</si>
  <si>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</si>
  <si>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</si>
  <si>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</si>
  <si>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</si>
  <si>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</si>
  <si>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</si>
  <si>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</si>
  <si>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</si>
  <si>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</si>
  <si>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</si>
  <si>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</si>
  <si>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</si>
  <si>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</si>
  <si>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</si>
  <si>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</si>
  <si>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</si>
  <si>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</si>
  <si>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</si>
  <si>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</si>
  <si>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</si>
  <si>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</si>
  <si>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</si>
  <si>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</si>
  <si>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</si>
  <si>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</si>
  <si>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</si>
  <si>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</si>
  <si>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</si>
  <si>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</si>
  <si>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</si>
  <si>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</si>
  <si>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</si>
  <si>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</si>
  <si>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</si>
  <si>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</si>
  <si>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</si>
  <si>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</si>
  <si>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</si>
  <si>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</si>
  <si>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</si>
  <si>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</si>
  <si>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</si>
  <si>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</si>
  <si>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</si>
  <si>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</si>
  <si>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</si>
  <si>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</si>
  <si>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</si>
  <si>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</si>
  <si>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</si>
  <si>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</si>
  <si>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</si>
  <si>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</si>
  <si>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</si>
  <si>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</si>
  <si>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</si>
  <si>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</si>
  <si>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</si>
  <si>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</si>
  <si>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</si>
  <si>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</si>
  <si>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</si>
  <si>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</si>
  <si>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</si>
  <si>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</si>
  <si>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</si>
  <si>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</si>
  <si>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</si>
  <si>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</si>
  <si>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</si>
  <si>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</si>
  <si>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</si>
  <si>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</si>
  <si>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</si>
  <si>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</si>
  <si>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</si>
  <si>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</si>
  <si>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</si>
  <si>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</si>
  <si>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</si>
  <si>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</si>
  <si>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</si>
  <si>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</si>
  <si>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</si>
  <si>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</si>
  <si>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</si>
  <si>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</si>
  <si>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</si>
  <si>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</si>
  <si>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</si>
  <si>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</si>
  <si>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</si>
  <si>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</si>
  <si>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</si>
  <si>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</si>
  <si>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</si>
  <si>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</si>
  <si>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</si>
  <si>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</si>
  <si>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</si>
  <si>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</si>
  <si>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</si>
  <si>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</si>
  <si>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</si>
  <si>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</si>
  <si>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</si>
  <si>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</si>
  <si>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</si>
  <si>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</si>
  <si>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</si>
  <si>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</si>
  <si>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</si>
  <si>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</si>
  <si>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</si>
  <si>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</si>
  <si>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</si>
  <si>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</si>
  <si>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</si>
  <si>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</si>
  <si>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</si>
  <si>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</si>
  <si>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</si>
  <si>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</si>
  <si>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</si>
  <si>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</si>
  <si>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</si>
  <si>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</si>
  <si>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</si>
  <si>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</si>
  <si>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</si>
  <si>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</si>
  <si>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</si>
  <si>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</si>
  <si>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</si>
  <si>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</si>
  <si>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</si>
  <si>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</si>
  <si>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</si>
  <si>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</si>
  <si>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</si>
  <si>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</si>
  <si>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</si>
  <si>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</si>
  <si>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</si>
  <si>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</si>
  <si>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</si>
  <si>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</si>
  <si>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</si>
  <si>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</si>
  <si>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</si>
  <si>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</si>
  <si>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</si>
  <si>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</si>
  <si>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</si>
  <si>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</si>
  <si>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</si>
  <si>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</si>
  <si>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</si>
  <si>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</si>
  <si>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</si>
  <si>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</si>
  <si>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</si>
  <si>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</si>
  <si>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</si>
  <si>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</si>
  <si>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</si>
  <si>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</si>
  <si>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</si>
  <si>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</si>
  <si>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</si>
  <si>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</si>
  <si>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</si>
  <si>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</si>
  <si>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</si>
  <si>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</si>
  <si>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</si>
  <si>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</si>
  <si>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</si>
  <si>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</si>
  <si>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</si>
  <si>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</si>
  <si>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</si>
  <si>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</si>
  <si>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</si>
  <si>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</si>
  <si>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</si>
  <si>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</si>
  <si>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</si>
  <si>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</si>
  <si>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</si>
  <si>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</si>
  <si>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</si>
  <si>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</si>
  <si>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</si>
  <si>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</si>
  <si>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</si>
  <si>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</si>
  <si>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</si>
  <si>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</si>
  <si>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</si>
  <si>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</si>
  <si>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</si>
  <si>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</si>
  <si>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</si>
  <si>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</si>
  <si>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</si>
  <si>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</si>
  <si>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</si>
  <si>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</si>
  <si>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</si>
  <si>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</si>
  <si>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</si>
  <si>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</si>
  <si>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</si>
  <si>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</si>
  <si>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</si>
  <si>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</si>
  <si>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</si>
  <si>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</si>
  <si>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</si>
  <si>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</si>
  <si>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</si>
  <si>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</si>
  <si>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</si>
  <si>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</si>
  <si>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</si>
  <si>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</si>
  <si>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</si>
  <si>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</si>
  <si>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</si>
  <si>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</si>
  <si>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</si>
  <si>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</si>
  <si>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</si>
  <si>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</si>
  <si>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</si>
  <si>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</si>
  <si>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</si>
  <si>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</si>
  <si>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</si>
  <si>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</si>
  <si>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</si>
  <si>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</si>
  <si>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</si>
  <si>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</si>
  <si>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</si>
  <si>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</si>
  <si>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</si>
  <si>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</si>
  <si>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</si>
  <si>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</si>
  <si>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</si>
  <si>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</si>
  <si>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</si>
  <si>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</si>
  <si>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</si>
  <si>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</si>
  <si>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</si>
  <si>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</si>
  <si>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</si>
  <si>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</si>
  <si>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</si>
  <si>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</si>
  <si>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</si>
  <si>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</si>
  <si>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</si>
  <si>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</si>
  <si>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</si>
  <si>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</si>
  <si>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</si>
  <si>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</si>
  <si>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</si>
  <si>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</si>
  <si>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</si>
  <si>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</si>
  <si>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</si>
  <si>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</si>
  <si>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</si>
  <si>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</si>
  <si>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</si>
  <si>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</si>
  <si>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</si>
  <si>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</si>
  <si>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</si>
  <si>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</si>
  <si>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</si>
  <si>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</si>
  <si>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</si>
  <si>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</si>
  <si>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</si>
  <si>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</si>
  <si>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</si>
  <si>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</si>
  <si>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</si>
  <si>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</si>
  <si>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</si>
  <si>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</si>
  <si>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</si>
  <si>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</si>
  <si>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</si>
  <si>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</si>
  <si>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</si>
  <si>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</si>
  <si>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</si>
  <si>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</si>
  <si>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</si>
  <si>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</si>
  <si>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</si>
  <si>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</si>
  <si>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</si>
  <si>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</si>
  <si>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</si>
  <si>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</si>
  <si>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</si>
  <si>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</si>
  <si>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</si>
  <si>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</si>
  <si>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</si>
  <si>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</si>
  <si>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</si>
  <si>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</si>
  <si>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</si>
  <si>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</si>
  <si>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</si>
  <si>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</si>
  <si>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</si>
  <si>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</si>
  <si>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</si>
  <si>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</si>
  <si>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</si>
  <si>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</si>
  <si>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</si>
  <si>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</si>
  <si>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</si>
  <si>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</si>
  <si>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</si>
  <si>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</si>
  <si>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</si>
  <si>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</si>
  <si>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</si>
  <si>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</si>
  <si>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</si>
  <si>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</si>
  <si>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</si>
  <si>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</si>
  <si>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</si>
  <si>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</si>
  <si>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</si>
  <si>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</si>
  <si>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</si>
  <si>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</si>
  <si>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</si>
  <si>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</si>
  <si>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</si>
  <si>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</si>
  <si>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</si>
  <si>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</si>
  <si>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</si>
  <si>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</si>
  <si>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</si>
  <si>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</si>
  <si>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</si>
  <si>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</si>
  <si>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</si>
  <si>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</si>
  <si>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</si>
  <si>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</si>
  <si>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</si>
  <si>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</si>
  <si>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</si>
  <si>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</si>
  <si>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</si>
  <si>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</si>
  <si>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</si>
  <si>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</si>
  <si>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</si>
  <si>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</si>
  <si>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</si>
  <si>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</si>
  <si>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</si>
  <si>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</si>
  <si>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</si>
  <si>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</si>
  <si>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</si>
  <si>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</si>
  <si>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</si>
  <si>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</si>
  <si>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</si>
  <si>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</si>
  <si>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</si>
  <si>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</si>
  <si>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</si>
  <si>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</si>
  <si>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</si>
  <si>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</si>
  <si>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</si>
  <si>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</si>
  <si>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</si>
  <si>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</si>
  <si>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</si>
  <si>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</si>
  <si>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</si>
  <si>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</si>
  <si>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</si>
  <si>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</si>
  <si>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</si>
  <si>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</si>
  <si>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</si>
  <si>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</si>
  <si>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</si>
  <si>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</si>
  <si>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</si>
  <si>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</si>
  <si>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</si>
  <si>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</si>
  <si>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</si>
  <si>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</si>
  <si>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</si>
  <si>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</si>
  <si>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</si>
  <si>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</si>
  <si>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</si>
  <si>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</si>
  <si>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</si>
  <si>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</si>
  <si>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</si>
  <si>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</si>
  <si>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</si>
  <si>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</si>
  <si>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</si>
  <si>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</si>
  <si>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</si>
  <si>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</si>
  <si>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</si>
  <si>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</si>
  <si>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</si>
  <si>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</si>
  <si>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</si>
  <si>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</si>
  <si>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</si>
  <si>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</si>
  <si>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</si>
  <si>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</si>
  <si>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</si>
  <si>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</si>
  <si>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</si>
  <si>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</si>
  <si>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</si>
  <si>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</si>
  <si>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</si>
  <si>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</si>
  <si>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</si>
  <si>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</si>
  <si>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</si>
  <si>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</si>
  <si>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</si>
  <si>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</si>
  <si>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</si>
  <si>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</si>
  <si>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</si>
  <si>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</si>
  <si>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</si>
  <si>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</si>
  <si>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</si>
  <si>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</si>
  <si>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</si>
  <si>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</si>
  <si>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</si>
  <si>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</si>
  <si>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</si>
  <si>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</si>
  <si>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</si>
  <si>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</si>
  <si>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</si>
  <si>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</si>
  <si>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</si>
  <si>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</si>
  <si>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</si>
  <si>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</si>
  <si>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</si>
  <si>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</si>
  <si>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</si>
  <si>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</si>
  <si>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</si>
  <si>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</si>
  <si>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</si>
  <si>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</si>
  <si>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</si>
  <si>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</si>
  <si>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</si>
  <si>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</si>
  <si>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</si>
  <si>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</si>
  <si>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</si>
  <si>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</si>
  <si>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</si>
  <si>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</si>
  <si>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</si>
  <si>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</si>
  <si>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</si>
  <si>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</si>
  <si>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</si>
  <si>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</si>
  <si>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</si>
  <si>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</si>
  <si>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</si>
  <si>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</si>
  <si>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</si>
  <si>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</si>
  <si>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</si>
  <si>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</si>
  <si>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</si>
  <si>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</si>
  <si>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</si>
  <si>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</si>
  <si>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</si>
  <si>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</si>
  <si>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</si>
  <si>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</si>
  <si>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</si>
  <si>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</si>
  <si>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</si>
  <si>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</si>
  <si>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</si>
  <si>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</si>
  <si>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</si>
  <si>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</si>
  <si>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</si>
  <si>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</si>
  <si>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</si>
  <si>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</si>
  <si>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</si>
  <si>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</si>
  <si>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</si>
  <si>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</si>
  <si>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</si>
  <si>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</si>
  <si>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</si>
  <si>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</si>
  <si>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</si>
  <si>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</si>
  <si>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</si>
  <si>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</si>
  <si>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</si>
  <si>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</si>
  <si>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</si>
  <si>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</si>
  <si>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</si>
  <si>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</si>
  <si>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</si>
  <si>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</si>
  <si>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</si>
  <si>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</si>
  <si>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</si>
  <si>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</si>
  <si>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</si>
  <si>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</si>
  <si>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</si>
  <si>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</si>
  <si>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</si>
  <si>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</si>
  <si>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</si>
  <si>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</si>
  <si>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</si>
  <si>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</si>
  <si>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</si>
  <si>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</si>
  <si>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</si>
  <si>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</si>
  <si>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</si>
  <si>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</si>
  <si>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</si>
  <si>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</si>
  <si>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</si>
  <si>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</si>
  <si>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</si>
  <si>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</si>
  <si>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</si>
  <si>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</si>
  <si>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</si>
  <si>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</si>
  <si>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</si>
  <si>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</si>
  <si>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</si>
  <si>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</si>
  <si>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</si>
  <si>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</si>
  <si>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</si>
  <si>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</si>
  <si>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</si>
  <si>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</si>
  <si>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</si>
  <si>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</si>
  <si>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</si>
  <si>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</si>
  <si>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</si>
  <si>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</si>
  <si>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</si>
  <si>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</si>
  <si>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</si>
  <si>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</si>
  <si>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</si>
  <si>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</si>
  <si>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</si>
  <si>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</si>
  <si>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</si>
  <si>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</si>
  <si>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</si>
  <si>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</si>
  <si>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</si>
  <si>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</si>
  <si>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</si>
  <si>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</si>
  <si>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</si>
  <si>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</si>
  <si>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</si>
  <si>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</si>
  <si>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</si>
  <si>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</si>
  <si>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</si>
  <si>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</si>
  <si>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</si>
  <si>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</si>
  <si>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</si>
  <si>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</si>
  <si>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</si>
  <si>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</si>
  <si>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</si>
  <si>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</si>
  <si>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</si>
  <si>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</si>
  <si>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</si>
  <si>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</si>
  <si>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</si>
  <si>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</si>
  <si>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</si>
  <si>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</si>
  <si>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</si>
  <si>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</si>
  <si>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</si>
  <si>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</si>
  <si>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</si>
  <si>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</si>
  <si>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</si>
  <si>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</si>
  <si>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</si>
  <si>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</si>
  <si>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</si>
  <si>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</si>
  <si>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</si>
  <si>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</si>
  <si>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</si>
  <si>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</si>
  <si>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</si>
  <si>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</si>
  <si>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</si>
  <si>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</si>
  <si>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</si>
  <si>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</si>
  <si>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</si>
  <si>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</si>
  <si>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</si>
  <si>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</si>
  <si>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</si>
  <si>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</si>
  <si>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</si>
  <si>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</si>
  <si>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</si>
  <si>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</si>
  <si>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</si>
  <si>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</si>
  <si>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</si>
  <si>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</si>
  <si>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</si>
  <si>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</si>
  <si>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</si>
  <si>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</si>
  <si>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</si>
  <si>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</si>
  <si>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</si>
  <si>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</si>
  <si>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</si>
  <si>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</si>
  <si>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</si>
  <si>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</si>
  <si>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</si>
  <si>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</si>
  <si>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</si>
  <si>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</si>
  <si>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</si>
  <si>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</si>
  <si>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</si>
  <si>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</si>
  <si>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</si>
  <si>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</si>
  <si>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</si>
  <si>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</si>
  <si>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</si>
  <si>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</si>
  <si>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</si>
  <si>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</si>
  <si>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</si>
  <si>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</si>
  <si>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</si>
  <si>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</si>
  <si>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</si>
  <si>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</si>
  <si>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</si>
  <si>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</si>
  <si>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</si>
  <si>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</si>
  <si>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</si>
  <si>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</si>
  <si>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</si>
  <si>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</si>
  <si>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</si>
  <si>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</si>
  <si>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</si>
  <si>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</si>
  <si>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</si>
  <si>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</si>
  <si>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</si>
  <si>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</si>
  <si>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</si>
  <si>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</si>
  <si>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</si>
  <si>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</si>
  <si>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</si>
  <si>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</si>
  <si>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</si>
  <si>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</si>
  <si>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</si>
  <si>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</si>
  <si>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</si>
  <si>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</si>
  <si>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</si>
  <si>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</si>
  <si>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</si>
  <si>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</si>
  <si>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</si>
  <si>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</si>
  <si>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</si>
  <si>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</si>
  <si>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</si>
  <si>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</si>
  <si>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</si>
  <si>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</si>
  <si>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</si>
  <si>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</si>
  <si>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</si>
  <si>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</si>
  <si>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</si>
  <si>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</si>
  <si>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</si>
  <si>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</si>
  <si>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</si>
  <si>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</si>
  <si>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</si>
  <si>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</si>
  <si>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</si>
  <si>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</si>
  <si>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</si>
  <si>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</si>
  <si>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</si>
  <si>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</si>
  <si>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</si>
  <si>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</si>
  <si>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</si>
  <si>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</si>
  <si>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</si>
  <si>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</si>
  <si>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</si>
  <si>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</si>
  <si>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</si>
  <si>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</si>
  <si>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</si>
  <si>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</si>
  <si>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</si>
  <si>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</si>
  <si>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</si>
  <si>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</si>
  <si>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</si>
  <si>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</si>
  <si>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</si>
  <si>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</si>
  <si>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</si>
  <si>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</si>
  <si>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</si>
  <si>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</si>
  <si>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</si>
  <si>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</si>
  <si>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</si>
  <si>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</si>
  <si>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</si>
  <si>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</si>
  <si>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</si>
  <si>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</si>
  <si>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</si>
  <si>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</si>
  <si>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</si>
  <si>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</si>
  <si>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</si>
  <si>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</si>
  <si>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</si>
  <si>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</si>
  <si>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</si>
  <si>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</si>
  <si>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</si>
  <si>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</si>
  <si>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</si>
  <si>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</si>
  <si>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</si>
  <si>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</si>
  <si>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</si>
  <si>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</si>
  <si>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</si>
  <si>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</si>
  <si>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</si>
  <si>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</si>
  <si>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</si>
  <si>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</si>
  <si>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</si>
  <si>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</si>
  <si>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</si>
  <si>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</si>
  <si>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</si>
  <si>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</si>
  <si>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</si>
  <si>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</si>
  <si>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</si>
  <si>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</si>
  <si>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</si>
  <si>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</si>
  <si>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</si>
  <si>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</si>
  <si>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</si>
  <si>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</si>
  <si>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</si>
  <si>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</si>
  <si>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</si>
  <si>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</si>
  <si>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</si>
  <si>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</si>
  <si>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</si>
  <si>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</si>
  <si>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</si>
  <si>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</si>
  <si>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</si>
  <si>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</si>
  <si>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</si>
  <si>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</si>
  <si>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</si>
  <si>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</si>
  <si>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</si>
  <si>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</si>
  <si>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</si>
  <si>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</si>
  <si>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</si>
  <si>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</si>
  <si>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</si>
  <si>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</si>
  <si>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</si>
  <si>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</si>
  <si>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</si>
  <si>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</si>
  <si>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</si>
  <si>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</si>
  <si>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</si>
  <si>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</si>
  <si>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</si>
  <si>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</si>
  <si>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</si>
  <si>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</si>
  <si>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</si>
  <si>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</si>
  <si>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</si>
  <si>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</si>
  <si>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</si>
  <si>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</si>
  <si>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</si>
  <si>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</si>
  <si>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</si>
  <si>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</si>
  <si>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</si>
  <si>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</si>
  <si>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</si>
  <si>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</si>
  <si>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</si>
  <si>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</si>
  <si>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</si>
  <si>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</si>
  <si>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</si>
  <si>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</si>
  <si>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</si>
  <si>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</si>
  <si>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</si>
  <si>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</si>
  <si>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</si>
  <si>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</si>
  <si>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</si>
  <si>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</si>
  <si>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</si>
  <si>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</si>
  <si>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</si>
  <si>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</si>
  <si>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</si>
  <si>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</si>
  <si>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</si>
  <si>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</si>
  <si>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</si>
  <si>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</si>
  <si>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</si>
  <si>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</si>
  <si>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</si>
  <si>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</si>
  <si>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</si>
  <si>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</si>
  <si>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</si>
  <si>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</si>
  <si>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</si>
  <si>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</si>
  <si>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</si>
  <si>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</si>
  <si>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</si>
  <si>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</si>
  <si>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</si>
  <si>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</si>
  <si>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</si>
  <si>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</si>
  <si>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</si>
  <si>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</si>
  <si>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</si>
  <si>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</si>
  <si>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</si>
  <si>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</si>
  <si>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</si>
  <si>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</si>
  <si>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</si>
  <si>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</si>
  <si>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</si>
  <si>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</si>
  <si>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</si>
  <si>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</si>
  <si>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</si>
  <si>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</si>
  <si>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</si>
  <si>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</si>
  <si>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</si>
  <si>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</si>
  <si>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</si>
  <si>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</si>
  <si>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</si>
  <si>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</si>
  <si>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</si>
  <si>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</si>
  <si>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</si>
  <si>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</si>
  <si>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</si>
  <si>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</si>
  <si>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</si>
  <si>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</si>
  <si>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</si>
  <si>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</si>
  <si>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</si>
  <si>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</si>
  <si>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</si>
  <si>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</si>
  <si>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</si>
  <si>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</si>
  <si>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</si>
  <si>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</si>
  <si>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</si>
  <si>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</si>
  <si>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</si>
  <si>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</si>
  <si>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</si>
  <si>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</si>
  <si>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</si>
  <si>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</si>
  <si>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</si>
  <si>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</si>
  <si>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</si>
  <si>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</si>
  <si>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</si>
  <si>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</si>
  <si>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</si>
  <si>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</si>
  <si>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</si>
  <si>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</si>
  <si>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</si>
  <si>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</si>
  <si>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</si>
  <si>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</si>
  <si>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</si>
  <si>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</si>
  <si>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</si>
  <si>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</si>
  <si>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</si>
  <si>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</si>
  <si>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</si>
  <si>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</si>
  <si>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</si>
  <si>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</si>
  <si>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</si>
  <si>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</si>
  <si>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</si>
  <si>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</si>
  <si>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</si>
  <si>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</si>
  <si>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</si>
  <si>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</si>
  <si>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</si>
  <si>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</si>
  <si>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</si>
  <si>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</si>
  <si>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</si>
  <si>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</si>
  <si>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</si>
  <si>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</si>
  <si>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</si>
  <si>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</si>
  <si>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</si>
  <si>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</si>
  <si>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</si>
  <si>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</si>
  <si>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</si>
  <si>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</si>
  <si>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</si>
  <si>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</si>
  <si>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</si>
  <si>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</si>
  <si>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</si>
  <si>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</si>
  <si>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</si>
  <si>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</si>
  <si>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</si>
  <si>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</si>
  <si>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</si>
  <si>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</si>
  <si>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</si>
  <si>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</si>
  <si>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</si>
  <si>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</si>
  <si>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</si>
  <si>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</si>
  <si>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</si>
  <si>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</si>
  <si>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</si>
  <si>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</si>
  <si>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</si>
  <si>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</si>
  <si>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</si>
  <si>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</si>
  <si>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</si>
  <si>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</si>
  <si>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</si>
  <si>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</si>
  <si>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</si>
  <si>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</si>
  <si>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</si>
  <si>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</si>
  <si>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</si>
  <si>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</si>
  <si>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</si>
  <si>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</si>
  <si>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</si>
  <si>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</si>
  <si>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</si>
  <si>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</si>
  <si>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</si>
  <si>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</si>
  <si>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</si>
  <si>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</si>
  <si>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</si>
  <si>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</si>
  <si>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</si>
  <si>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</si>
  <si>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</si>
  <si>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</si>
  <si>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</si>
  <si>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</si>
  <si>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</si>
  <si>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</si>
  <si>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</si>
  <si>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</si>
  <si>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</si>
  <si>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</si>
  <si>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</si>
  <si>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</si>
  <si>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</si>
  <si>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</si>
  <si>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</si>
  <si>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</si>
  <si>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</si>
  <si>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</si>
  <si>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</si>
  <si>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</si>
  <si>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</si>
  <si>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</si>
  <si>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</si>
  <si>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</si>
  <si>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</si>
  <si>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</si>
  <si>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</si>
  <si>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</si>
  <si>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</si>
  <si>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</si>
  <si>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</si>
  <si>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</si>
  <si>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</si>
  <si>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</si>
  <si>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</si>
  <si>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</si>
  <si>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</si>
  <si>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</si>
  <si>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</si>
  <si>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</si>
  <si>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</si>
  <si>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</si>
  <si>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</si>
  <si>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</si>
  <si>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</si>
  <si>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</si>
  <si>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</si>
  <si>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</si>
  <si>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</si>
  <si>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</si>
  <si>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</si>
  <si>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</si>
  <si>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</si>
  <si>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</si>
  <si>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</si>
  <si>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</si>
  <si>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</si>
  <si>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</si>
  <si>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</si>
  <si>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</si>
  <si>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</si>
  <si>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</si>
  <si>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</si>
  <si>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</si>
  <si>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</si>
  <si>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</si>
  <si>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</si>
  <si>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</si>
  <si>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</si>
  <si>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</si>
  <si>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</si>
  <si>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</si>
  <si>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</si>
  <si>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</si>
  <si>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</si>
  <si>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</si>
  <si>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</si>
  <si>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</si>
  <si>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</si>
  <si>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</si>
  <si>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</si>
  <si>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</si>
  <si>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</si>
  <si>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</si>
  <si>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</si>
  <si>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</si>
  <si>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</si>
  <si>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</si>
  <si>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</si>
  <si>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</si>
  <si>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</si>
  <si>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</si>
  <si>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</si>
  <si>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</si>
  <si>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</si>
  <si>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</si>
  <si>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</si>
  <si>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</si>
  <si>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</si>
  <si>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</si>
  <si>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</si>
  <si>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</si>
  <si>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</si>
  <si>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</si>
  <si>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</si>
  <si>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</si>
  <si>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</si>
  <si>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</si>
  <si>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</si>
  <si>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</si>
  <si>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</si>
  <si>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</si>
  <si>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</si>
  <si>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</si>
  <si>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</si>
  <si>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</si>
  <si>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</si>
  <si>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</si>
  <si>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</si>
  <si>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</si>
  <si>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</si>
  <si>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</si>
  <si>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</si>
  <si>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</si>
  <si>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</si>
  <si>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</si>
  <si>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</si>
  <si>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</si>
  <si>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</si>
  <si>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</si>
  <si>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</si>
  <si>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</si>
  <si>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</si>
  <si>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</si>
  <si>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</si>
  <si>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</si>
  <si>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</si>
  <si>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</si>
  <si>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</si>
  <si>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</si>
  <si>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</si>
  <si>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</si>
  <si>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</si>
  <si>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</si>
  <si>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</si>
  <si>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</si>
  <si>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</si>
  <si>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</si>
  <si>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</si>
  <si>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</si>
  <si>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</si>
  <si>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</si>
  <si>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</si>
  <si>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</si>
  <si>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</si>
  <si>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</si>
  <si>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</si>
  <si>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</si>
  <si>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</si>
  <si>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</si>
  <si>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</si>
  <si>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</si>
  <si>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</si>
  <si>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</si>
  <si>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</si>
  <si>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</si>
  <si>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</si>
  <si>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</si>
  <si>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</si>
  <si>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</si>
  <si>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</si>
  <si>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</si>
  <si>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</si>
  <si>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</si>
  <si>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</si>
  <si>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</si>
  <si>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</si>
  <si>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</si>
  <si>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</si>
  <si>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</si>
  <si>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</si>
  <si>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</si>
  <si>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</si>
  <si>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</si>
  <si>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</si>
  <si>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</si>
  <si>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</si>
  <si>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</si>
  <si>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</si>
  <si>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</si>
  <si>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</si>
  <si>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</si>
  <si>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</si>
  <si>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</si>
  <si>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</si>
  <si>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</si>
  <si>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</si>
  <si>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</si>
  <si>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</si>
  <si>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</si>
  <si>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</si>
  <si>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</si>
  <si>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</si>
  <si>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</si>
  <si>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</si>
  <si>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</si>
  <si>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</si>
  <si>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</si>
  <si>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</si>
  <si>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</si>
  <si>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</si>
  <si>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</si>
  <si>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</si>
  <si>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</si>
  <si>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</si>
  <si>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</si>
  <si>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</si>
  <si>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</si>
  <si>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</si>
  <si>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</si>
  <si>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</si>
  <si>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</si>
  <si>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</si>
  <si>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</si>
  <si>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</si>
  <si>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</si>
  <si>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</si>
  <si>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</si>
  <si>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</si>
  <si>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</si>
  <si>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</si>
  <si>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</si>
  <si>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</si>
  <si>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</si>
  <si>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</si>
  <si>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</si>
  <si>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</si>
  <si>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</si>
  <si>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</si>
  <si>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</si>
  <si>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</si>
  <si>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</si>
  <si>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</si>
  <si>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</si>
  <si>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</si>
  <si>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</si>
  <si>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</si>
  <si>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</si>
  <si>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</si>
  <si>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</si>
  <si>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</si>
  <si>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</si>
  <si>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</si>
  <si>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</si>
  <si>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</si>
  <si>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</si>
  <si>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</si>
  <si>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</si>
  <si>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</si>
  <si>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</si>
  <si>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</si>
  <si>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</si>
  <si>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</si>
  <si>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</si>
  <si>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</si>
  <si>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</si>
  <si>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</si>
  <si>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</si>
  <si>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</si>
  <si>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</si>
  <si>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</si>
  <si>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</si>
  <si>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</si>
  <si>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</si>
  <si>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</si>
  <si>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</si>
  <si>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</si>
  <si>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</si>
  <si>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</si>
  <si>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</si>
  <si>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</si>
  <si>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</si>
  <si>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</si>
  <si>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</si>
  <si>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</si>
  <si>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</si>
  <si>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</si>
  <si>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</si>
  <si>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</si>
  <si>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</si>
  <si>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</si>
  <si>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</si>
  <si>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</si>
  <si>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</si>
  <si>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</si>
  <si>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</si>
  <si>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</si>
  <si>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</si>
  <si>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</si>
  <si>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</si>
  <si>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</si>
  <si>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</si>
  <si>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</si>
  <si>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</si>
  <si>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</si>
  <si>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</si>
  <si>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</si>
  <si>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</si>
  <si>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</si>
  <si>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</si>
  <si>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</si>
  <si>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</si>
  <si>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</si>
  <si>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</si>
  <si>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</si>
  <si>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</si>
  <si>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</si>
  <si>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</si>
  <si>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</si>
  <si>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</si>
  <si>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</si>
  <si>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</si>
  <si>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</si>
  <si>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</si>
  <si>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</si>
  <si>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</si>
  <si>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</si>
  <si>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</si>
  <si>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</si>
  <si>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</si>
  <si>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</si>
  <si>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</si>
  <si>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</si>
  <si>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</si>
  <si>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</si>
  <si>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</si>
  <si>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</si>
  <si>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</si>
  <si>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</si>
  <si>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</si>
  <si>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</si>
  <si>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</si>
  <si>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</si>
  <si>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</si>
  <si>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</si>
  <si>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</si>
  <si>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</si>
  <si>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</si>
  <si>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</si>
  <si>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</si>
  <si>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</si>
  <si>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</si>
  <si>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</si>
  <si>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</si>
  <si>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</si>
  <si>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</si>
  <si>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</si>
  <si>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</si>
  <si>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</si>
  <si>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</si>
  <si>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</si>
  <si>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</si>
  <si>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</si>
  <si>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</si>
  <si>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</si>
  <si>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</si>
  <si>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</si>
  <si>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</si>
  <si>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</si>
  <si>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</si>
  <si>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</si>
  <si>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</si>
  <si>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</si>
  <si>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</si>
  <si>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</si>
  <si>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</si>
  <si>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</si>
  <si>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</si>
  <si>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</si>
  <si>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</si>
  <si>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</si>
  <si>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</si>
  <si>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</si>
  <si>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</si>
  <si>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</si>
  <si>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</si>
  <si>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</si>
  <si>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</si>
  <si>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</si>
  <si>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</si>
  <si>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</si>
  <si>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</si>
  <si>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</si>
  <si>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</si>
  <si>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</si>
  <si>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</si>
  <si>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</si>
  <si>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</si>
  <si>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</si>
  <si>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</si>
  <si>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</si>
  <si>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</si>
  <si>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</si>
  <si>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</si>
  <si>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</si>
  <si>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</si>
  <si>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</si>
  <si>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</si>
  <si>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</si>
  <si>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</si>
  <si>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</si>
  <si>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</si>
  <si>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</si>
  <si>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</si>
  <si>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</si>
  <si>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</si>
  <si>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</si>
  <si>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</si>
  <si>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</si>
  <si>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</si>
  <si>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</si>
  <si>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</si>
  <si>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</si>
  <si>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</si>
  <si>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</si>
  <si>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</si>
  <si>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</si>
  <si>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</si>
  <si>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</si>
  <si>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</si>
  <si>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</si>
  <si>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</si>
  <si>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</si>
  <si>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</si>
  <si>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</si>
  <si>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</si>
  <si>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</si>
  <si>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</si>
  <si>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</si>
  <si>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</si>
  <si>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</si>
  <si>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</si>
  <si>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</si>
  <si>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</si>
  <si>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</si>
  <si>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</si>
  <si>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</si>
  <si>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</si>
  <si>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</si>
  <si>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</si>
  <si>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</si>
  <si>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</si>
  <si>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</si>
  <si>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</si>
  <si>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</si>
  <si>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</si>
  <si>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</si>
  <si>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</si>
  <si>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</si>
  <si>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</si>
  <si>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</si>
  <si>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</si>
  <si>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</si>
  <si>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</si>
  <si>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</si>
  <si>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</si>
  <si>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</si>
  <si>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</si>
  <si>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</si>
  <si>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</si>
  <si>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</si>
  <si>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</si>
  <si>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</si>
  <si>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</si>
  <si>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</si>
  <si>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</si>
  <si>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</si>
  <si>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</si>
  <si>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</si>
  <si>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</si>
  <si>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</si>
  <si>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</si>
  <si>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</si>
  <si>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</si>
  <si>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</si>
  <si>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</si>
  <si>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</si>
  <si>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</si>
  <si>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</si>
  <si>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</si>
  <si>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</si>
  <si>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</si>
  <si>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</si>
  <si>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</si>
  <si>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</si>
  <si>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</si>
  <si>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</si>
  <si>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</si>
  <si>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</si>
  <si>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</si>
  <si>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</si>
  <si>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</si>
  <si>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</si>
  <si>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</si>
  <si>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</si>
  <si>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</si>
  <si>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</si>
  <si>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</si>
  <si>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</si>
  <si>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</si>
  <si>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</si>
  <si>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</si>
  <si>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</si>
  <si>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</si>
  <si>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</si>
  <si>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</si>
  <si>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</si>
  <si>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</si>
  <si>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</si>
  <si>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</si>
  <si>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</si>
  <si>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</si>
  <si>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</si>
  <si>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</si>
  <si>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</si>
  <si>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</si>
  <si>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</si>
  <si>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</si>
  <si>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</si>
  <si>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</si>
  <si>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</si>
  <si>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</si>
  <si>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</si>
  <si>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</si>
  <si>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</si>
  <si>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</si>
  <si>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</si>
  <si>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</si>
  <si>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</si>
  <si>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</si>
  <si>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</si>
  <si>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</si>
  <si>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</si>
  <si>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</si>
  <si>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</si>
  <si>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</si>
  <si>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</si>
  <si>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</si>
  <si>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</si>
  <si>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</si>
  <si>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</si>
  <si>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</si>
  <si>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</si>
  <si>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</si>
  <si>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</si>
  <si>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</si>
  <si>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</si>
  <si>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</si>
  <si>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</si>
  <si>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</si>
  <si>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</si>
  <si>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</si>
  <si>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</si>
  <si>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</si>
  <si>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</si>
  <si>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</si>
  <si>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</si>
  <si>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</si>
  <si>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</si>
  <si>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</si>
  <si>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</si>
  <si>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</si>
  <si>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</si>
  <si>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</si>
  <si>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</si>
  <si>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</si>
  <si>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</si>
  <si>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</si>
  <si>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</si>
  <si>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</si>
  <si>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</si>
  <si>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</si>
  <si>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</si>
  <si>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</si>
  <si>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</si>
  <si>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</si>
  <si>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</si>
  <si>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</si>
  <si>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</si>
  <si>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</si>
  <si>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</si>
  <si>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</si>
  <si>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</si>
  <si>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</si>
  <si>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</si>
  <si>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</si>
  <si>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</si>
  <si>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</si>
  <si>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</si>
  <si>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</si>
  <si>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</si>
  <si>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</si>
  <si>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</si>
  <si>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</si>
  <si>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</si>
  <si>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</si>
  <si>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</si>
  <si>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</si>
  <si>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</si>
  <si>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</si>
  <si>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</si>
  <si>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</si>
  <si>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</si>
  <si>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</si>
  <si>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</si>
  <si>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</si>
  <si>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</si>
  <si>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</si>
  <si>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</si>
  <si>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</si>
  <si>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</si>
  <si>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</si>
  <si>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</si>
  <si>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</si>
  <si>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</si>
  <si>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</si>
  <si>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</si>
  <si>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</si>
  <si>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</si>
  <si>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</si>
  <si>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</si>
  <si>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</si>
  <si>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</si>
  <si>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</si>
  <si>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</si>
  <si>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</si>
  <si>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</si>
  <si>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</si>
  <si>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</si>
  <si>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</si>
  <si>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</si>
  <si>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</si>
  <si>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</si>
  <si>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</si>
  <si>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</si>
  <si>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</si>
  <si>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</si>
  <si>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</si>
  <si>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</si>
  <si>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</si>
  <si>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</si>
  <si>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</si>
  <si>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</si>
  <si>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</si>
  <si>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</si>
  <si>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</si>
  <si>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</si>
  <si>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</si>
  <si>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</si>
  <si>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</si>
  <si>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</si>
  <si>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</si>
  <si>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</si>
  <si>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</si>
  <si>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</si>
  <si>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</si>
  <si>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</si>
  <si>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</si>
  <si>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</si>
  <si>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</si>
  <si>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</si>
  <si>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</si>
  <si>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</si>
  <si>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</si>
  <si>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</si>
  <si>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</si>
  <si>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</si>
  <si>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</si>
  <si>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</si>
  <si>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</si>
  <si>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</si>
  <si>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</si>
  <si>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</si>
  <si>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</si>
  <si>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</si>
  <si>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</si>
  <si>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</si>
  <si>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</si>
  <si>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</si>
  <si>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</si>
  <si>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</si>
  <si>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</si>
  <si>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</si>
  <si>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</si>
  <si>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</si>
  <si>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</si>
  <si>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</si>
  <si>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</si>
  <si>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</si>
  <si>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</si>
  <si>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</si>
  <si>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</si>
  <si>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</si>
  <si>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</si>
  <si>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</si>
  <si>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</si>
  <si>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</si>
  <si>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</si>
  <si>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</si>
  <si>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</si>
  <si>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</si>
  <si>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</si>
  <si>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</si>
  <si>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</si>
  <si>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</si>
  <si>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</si>
  <si>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</si>
  <si>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</si>
  <si>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</si>
  <si>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</si>
  <si>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</si>
  <si>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</si>
  <si>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</si>
  <si>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</si>
  <si>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</si>
  <si>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</si>
  <si>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</si>
  <si>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</si>
  <si>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</si>
  <si>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</si>
  <si>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</si>
  <si>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</si>
  <si>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</si>
  <si>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</si>
  <si>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</si>
  <si>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</si>
  <si>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</si>
  <si>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</si>
  <si>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</si>
  <si>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</si>
  <si>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</si>
  <si>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</si>
  <si>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</si>
  <si>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</si>
  <si>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</si>
  <si>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</si>
  <si>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</si>
  <si>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</si>
  <si>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</si>
  <si>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</si>
  <si>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</si>
  <si>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</si>
  <si>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</si>
  <si>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</si>
  <si>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</si>
  <si>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</si>
  <si>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</si>
  <si>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</si>
  <si>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</si>
  <si>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</si>
  <si>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</si>
  <si>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</si>
  <si>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</si>
  <si>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</si>
  <si>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</si>
  <si>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</si>
  <si>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</si>
  <si>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</si>
  <si>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</si>
  <si>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</si>
  <si>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</si>
  <si>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</si>
  <si>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</si>
  <si>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</si>
  <si>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</si>
  <si>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</si>
  <si>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</si>
  <si>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</si>
  <si>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</si>
  <si>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</si>
  <si>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</si>
  <si>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</si>
  <si>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</si>
  <si>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</si>
  <si>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</si>
  <si>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</si>
  <si>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</si>
  <si>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</si>
  <si>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</si>
  <si>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</si>
  <si>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</si>
  <si>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</si>
  <si>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</si>
  <si>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</si>
  <si>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</si>
  <si>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</si>
  <si>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</si>
  <si>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</si>
  <si>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</si>
  <si>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</si>
  <si>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</si>
  <si>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</si>
  <si>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</si>
  <si>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</si>
  <si>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</si>
  <si>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</si>
  <si>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</si>
  <si>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</si>
  <si>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</si>
  <si>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</si>
  <si>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</si>
  <si>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</si>
  <si>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</si>
  <si>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</si>
  <si>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</si>
  <si>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</si>
  <si>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</si>
  <si>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</si>
  <si>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</si>
  <si>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</si>
  <si>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</si>
  <si>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</si>
  <si>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</si>
  <si>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</si>
  <si>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</si>
  <si>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</si>
  <si>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</si>
  <si>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</si>
  <si>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</si>
  <si>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</si>
  <si>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</si>
  <si>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</si>
  <si>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</si>
  <si>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</si>
  <si>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</si>
  <si>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</si>
  <si>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</si>
  <si>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</si>
  <si>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</si>
  <si>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</si>
  <si>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</si>
  <si>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</si>
  <si>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</si>
  <si>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</si>
  <si>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</si>
  <si>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</si>
  <si>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</si>
  <si>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</si>
  <si>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</si>
  <si>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</si>
  <si>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</si>
  <si>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</si>
  <si>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</si>
  <si>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</si>
  <si>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</si>
  <si>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</si>
  <si>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</si>
  <si>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</si>
  <si>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</si>
  <si>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</si>
  <si>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</si>
  <si>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</si>
  <si>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</si>
  <si>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</si>
  <si>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</si>
  <si>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</si>
  <si>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</si>
  <si>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</si>
  <si>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</si>
  <si>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</si>
  <si>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</si>
  <si>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</si>
  <si>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</si>
  <si>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</si>
  <si>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</si>
  <si>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</si>
  <si>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</si>
  <si>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</si>
  <si>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</si>
  <si>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</si>
  <si>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</si>
  <si>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</si>
  <si>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</si>
  <si>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</si>
  <si>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</si>
  <si>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</si>
  <si>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</si>
  <si>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</si>
  <si>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</si>
  <si>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</si>
  <si>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</si>
  <si>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</si>
  <si>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</si>
  <si>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</si>
  <si>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</si>
  <si>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</si>
  <si>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</si>
  <si>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</si>
  <si>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</si>
  <si>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</si>
  <si>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</si>
  <si>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</si>
  <si>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</si>
  <si>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</si>
  <si>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</si>
  <si>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</si>
  <si>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</si>
  <si>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</si>
  <si>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</si>
  <si>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</si>
  <si>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</si>
  <si>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</si>
  <si>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</si>
  <si>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</si>
  <si>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</si>
  <si>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</si>
  <si>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</si>
  <si>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</si>
  <si>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</si>
  <si>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</si>
  <si>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</si>
  <si>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</si>
  <si>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</si>
  <si>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</si>
  <si>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</si>
  <si>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</si>
  <si>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</si>
  <si>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</si>
  <si>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</si>
  <si>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</si>
  <si>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</si>
  <si>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</si>
  <si>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</si>
  <si>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</si>
  <si>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</si>
  <si>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</si>
  <si>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</si>
  <si>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</si>
  <si>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</si>
  <si>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</si>
  <si>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</si>
  <si>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</si>
  <si>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</si>
  <si>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</si>
  <si>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</si>
  <si>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</si>
  <si>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</si>
  <si>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</si>
  <si>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</si>
  <si>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</si>
  <si>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</si>
  <si>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</si>
  <si>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</si>
  <si>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</si>
  <si>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</si>
  <si>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</si>
  <si>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</si>
  <si>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</si>
  <si>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</si>
  <si>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</si>
  <si>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</si>
  <si>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</si>
  <si>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</si>
  <si>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</si>
  <si>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</si>
  <si>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</si>
  <si>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</si>
  <si>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</si>
  <si>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</si>
  <si>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</si>
  <si>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</si>
  <si>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</si>
  <si>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</si>
  <si>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</si>
  <si>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</si>
  <si>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</si>
  <si>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</si>
  <si>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</si>
  <si>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</si>
  <si>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</si>
  <si>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</si>
  <si>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</si>
  <si>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</si>
  <si>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</si>
  <si>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</si>
  <si>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</si>
  <si>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</si>
  <si>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</si>
  <si>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</si>
  <si>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</si>
  <si>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</si>
  <si>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</si>
  <si>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</si>
  <si>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</si>
  <si>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</si>
  <si>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</si>
  <si>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</si>
  <si>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</si>
  <si>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</si>
  <si>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</si>
  <si>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</si>
  <si>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</si>
  <si>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</si>
  <si>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</si>
  <si>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</si>
  <si>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</si>
  <si>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</si>
  <si>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</si>
  <si>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</si>
  <si>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</si>
  <si>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</si>
  <si>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</si>
  <si>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</si>
  <si>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</si>
  <si>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</si>
  <si>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</si>
  <si>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</si>
  <si>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</si>
  <si>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</si>
  <si>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</si>
  <si>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</si>
  <si>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</si>
  <si>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</si>
  <si>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</si>
  <si>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</si>
  <si>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</si>
  <si>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</si>
  <si>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</si>
  <si>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</si>
  <si>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</si>
  <si>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</si>
  <si>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</si>
  <si>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</si>
  <si>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</si>
  <si>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</si>
  <si>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</si>
  <si>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</si>
  <si>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</si>
  <si>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</si>
  <si>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</si>
  <si>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</si>
  <si>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</si>
  <si>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</si>
  <si>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</si>
  <si>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</si>
  <si>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</si>
  <si>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</si>
  <si>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</si>
  <si>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</si>
  <si>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</si>
  <si>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</si>
  <si>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</si>
  <si>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</si>
  <si>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</si>
  <si>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</si>
  <si>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</si>
  <si>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</si>
  <si>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</si>
  <si>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</si>
  <si>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</si>
  <si>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</si>
  <si>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</si>
  <si>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</si>
  <si>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</si>
  <si>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</si>
  <si>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</si>
  <si>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</si>
  <si>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</si>
  <si>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</si>
  <si>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</si>
  <si>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</si>
  <si>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</si>
  <si>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</si>
  <si>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</si>
  <si>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</si>
  <si>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</si>
  <si>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</si>
  <si>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</si>
  <si>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</si>
  <si>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</si>
  <si>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</si>
  <si>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</si>
  <si>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</si>
  <si>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</si>
  <si>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</si>
  <si>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</si>
  <si>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</si>
  <si>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</si>
  <si>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</si>
  <si>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</si>
  <si>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</si>
  <si>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</si>
  <si>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</si>
  <si>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</si>
  <si>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</si>
  <si>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</si>
  <si>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</si>
  <si>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</si>
  <si>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</si>
  <si>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</si>
  <si>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</si>
  <si>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</si>
  <si>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</si>
  <si>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</si>
  <si>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</si>
  <si>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</si>
  <si>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</si>
  <si>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</si>
  <si>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</si>
  <si>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</si>
  <si>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</si>
  <si>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</si>
  <si>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</si>
  <si>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</si>
  <si>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</si>
  <si>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</si>
  <si>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</si>
  <si>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</si>
  <si>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</si>
  <si>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</si>
  <si>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</si>
  <si>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</si>
  <si>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</si>
  <si>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</si>
  <si>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</si>
  <si>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</si>
  <si>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</si>
  <si>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</si>
  <si>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</si>
  <si>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</si>
  <si>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</si>
  <si>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</si>
  <si>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</si>
  <si>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</si>
  <si>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</si>
  <si>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</si>
  <si>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</si>
  <si>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</si>
  <si>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</si>
  <si>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</si>
  <si>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</si>
  <si>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</si>
  <si>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</si>
  <si>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</si>
  <si>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</si>
  <si>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</si>
  <si>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</si>
  <si>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</si>
  <si>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</si>
  <si>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</si>
  <si>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</si>
  <si>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</si>
  <si>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</si>
  <si>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</si>
  <si>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</si>
  <si>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</si>
  <si>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</si>
  <si>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</si>
  <si>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</si>
  <si>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</si>
  <si>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</si>
  <si>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</si>
  <si>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</si>
  <si>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</si>
  <si>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</si>
  <si>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</si>
  <si>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</si>
  <si>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</si>
  <si>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</si>
  <si>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</si>
  <si>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</si>
  <si>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</si>
  <si>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</si>
  <si>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</si>
  <si>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</si>
  <si>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</si>
  <si>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</si>
  <si>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</si>
  <si>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</si>
  <si>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</si>
  <si>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</si>
  <si>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</si>
  <si>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</si>
  <si>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</si>
  <si>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</si>
  <si>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</si>
  <si>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</si>
  <si>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</si>
  <si>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</si>
  <si>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</si>
  <si>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</si>
  <si>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</si>
  <si>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</si>
  <si>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</si>
  <si>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</si>
  <si>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</si>
  <si>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</si>
  <si>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</si>
  <si>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</si>
  <si>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</si>
  <si>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</si>
  <si>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</si>
  <si>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</si>
  <si>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</si>
  <si>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</si>
  <si>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</si>
  <si>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</si>
  <si>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</si>
  <si>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</si>
  <si>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</si>
  <si>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</si>
  <si>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</si>
  <si>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</si>
  <si>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</si>
  <si>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</si>
  <si>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</si>
  <si>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</si>
  <si>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</si>
  <si>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</si>
  <si>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</si>
  <si>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</si>
  <si>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</si>
  <si>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</si>
  <si>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</si>
  <si>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</si>
  <si>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</si>
  <si>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</si>
  <si>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</si>
  <si>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</si>
  <si>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</si>
  <si>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</si>
  <si>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</si>
  <si>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</si>
  <si>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</si>
  <si>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</si>
  <si>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</si>
  <si>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</si>
  <si>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</si>
  <si>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</si>
  <si>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</si>
  <si>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</si>
  <si>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</si>
  <si>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</si>
  <si>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</si>
  <si>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</si>
  <si>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</si>
  <si>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</si>
  <si>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</si>
  <si>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</si>
  <si>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</si>
  <si>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</si>
  <si>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</si>
  <si>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</si>
  <si>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</si>
  <si>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</si>
  <si>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</si>
  <si>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</si>
  <si>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</si>
  <si>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</si>
  <si>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</si>
  <si>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</si>
  <si>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</si>
  <si>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</si>
  <si>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</si>
  <si>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</si>
  <si>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</si>
  <si>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</si>
  <si>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</si>
  <si>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</si>
  <si>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</si>
  <si>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</si>
  <si>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</si>
  <si>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</si>
  <si>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</si>
  <si>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</si>
  <si>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</si>
  <si>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</si>
  <si>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</si>
  <si>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</si>
  <si>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</si>
  <si>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</si>
  <si>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</si>
  <si>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</si>
  <si>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</si>
  <si>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</si>
  <si>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</si>
  <si>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</si>
  <si>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</si>
  <si>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</si>
  <si>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</si>
  <si>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</si>
  <si>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</si>
  <si>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</si>
  <si>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</si>
  <si>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</si>
  <si>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</si>
  <si>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</si>
  <si>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</si>
  <si>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</si>
  <si>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</si>
  <si>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</si>
  <si>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</si>
  <si>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</si>
  <si>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</si>
  <si>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</si>
  <si>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</si>
  <si>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</si>
  <si>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</si>
  <si>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</si>
  <si>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</si>
  <si>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</si>
  <si>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</si>
  <si>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</si>
  <si>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</si>
  <si>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</si>
  <si>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</si>
  <si>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</si>
  <si>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</si>
  <si>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</si>
  <si>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</si>
  <si>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</si>
  <si>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</si>
  <si>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</si>
  <si>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</si>
  <si>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</si>
  <si>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</si>
  <si>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</si>
  <si>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</si>
  <si>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</si>
  <si>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</si>
  <si>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</si>
  <si>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</si>
  <si>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</si>
  <si>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</si>
  <si>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</si>
  <si>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</si>
  <si>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</si>
  <si>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</si>
  <si>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</si>
  <si>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</si>
  <si>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</si>
  <si>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</si>
  <si>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</si>
  <si>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</si>
  <si>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</si>
  <si>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</si>
  <si>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</si>
  <si>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</si>
  <si>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</si>
  <si>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</si>
  <si>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</si>
  <si>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</si>
  <si>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</si>
  <si>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</si>
  <si>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</si>
  <si>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</si>
  <si>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</si>
  <si>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</si>
  <si>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</si>
  <si>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</si>
  <si>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</si>
  <si>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</si>
  <si>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</si>
  <si>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</si>
  <si>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</si>
  <si>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</si>
  <si>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</si>
  <si>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</si>
  <si>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</si>
  <si>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</si>
  <si>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</si>
  <si>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</si>
  <si>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</si>
  <si>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</si>
  <si>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</si>
  <si>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</si>
  <si>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</si>
  <si>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</si>
  <si>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</si>
  <si>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</si>
  <si>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</si>
  <si>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</si>
  <si>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</si>
  <si>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</si>
  <si>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</si>
  <si>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</si>
  <si>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</si>
  <si>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</si>
  <si>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</si>
  <si>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</si>
  <si>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</si>
  <si>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</si>
  <si>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</si>
  <si>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</si>
  <si>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</si>
  <si>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</si>
  <si>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</si>
  <si>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</si>
  <si>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</si>
  <si>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</si>
  <si>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</si>
  <si>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</si>
  <si>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</si>
  <si>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</si>
  <si>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</si>
  <si>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</si>
  <si>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</si>
  <si>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</si>
  <si>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</si>
  <si>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</si>
  <si>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</si>
  <si>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</si>
  <si>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</si>
  <si>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</si>
  <si>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</si>
  <si>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</si>
  <si>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</si>
  <si>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</si>
  <si>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</si>
  <si>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</si>
  <si>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</si>
  <si>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</si>
  <si>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</si>
  <si>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</si>
  <si>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</si>
  <si>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</si>
  <si>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</si>
  <si>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</si>
  <si>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</si>
  <si>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</si>
  <si>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</si>
  <si>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</si>
  <si>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</si>
  <si>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</si>
  <si>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</si>
  <si>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</si>
  <si>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</si>
  <si>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</si>
  <si>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</si>
  <si>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</si>
  <si>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</si>
  <si>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</si>
  <si>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</si>
  <si>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</si>
  <si>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</si>
  <si>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</si>
  <si>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</si>
  <si>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</si>
  <si>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</si>
  <si>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</si>
  <si>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</si>
  <si>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</si>
  <si>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</si>
  <si>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</si>
  <si>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</si>
  <si>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</si>
  <si>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</si>
  <si>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</si>
  <si>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</si>
  <si>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</si>
  <si>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</si>
  <si>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</si>
  <si>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</si>
  <si>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</si>
  <si>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</si>
  <si>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</si>
  <si>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</si>
  <si>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</si>
  <si>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</si>
  <si>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</si>
  <si>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</si>
  <si>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</si>
  <si>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</si>
  <si>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</si>
  <si>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</si>
  <si>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</si>
  <si>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</si>
  <si>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</si>
  <si>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</si>
  <si>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</si>
  <si>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</si>
  <si>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</si>
  <si>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</si>
  <si>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</si>
  <si>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</si>
  <si>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</si>
  <si>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</si>
  <si>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</si>
  <si>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</si>
  <si>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</si>
  <si>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</si>
  <si>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</si>
  <si>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</si>
  <si>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</si>
  <si>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</si>
  <si>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</si>
  <si>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</si>
  <si>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</si>
  <si>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</si>
  <si>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</si>
  <si>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</si>
  <si>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</si>
  <si>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</si>
  <si>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</si>
  <si>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</si>
  <si>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</si>
  <si>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</si>
  <si>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</si>
  <si>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</si>
  <si>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</si>
  <si>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</si>
  <si>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</si>
  <si>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</si>
  <si>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</si>
  <si>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</si>
  <si>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</si>
  <si>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</si>
  <si>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</si>
  <si>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</si>
  <si>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</si>
  <si>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</si>
  <si>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</si>
  <si>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</si>
  <si>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</si>
  <si>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</si>
  <si>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</si>
  <si>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</si>
  <si>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</si>
  <si>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</si>
  <si>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</si>
  <si>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</si>
  <si>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</si>
  <si>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</si>
  <si>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</si>
  <si>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</si>
  <si>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</si>
  <si>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</si>
  <si>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</si>
  <si>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</si>
  <si>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</si>
  <si>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</si>
  <si>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</si>
  <si>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</si>
  <si>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</si>
  <si>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</si>
  <si>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</si>
  <si>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</si>
  <si>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</si>
  <si>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</si>
  <si>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</si>
  <si>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</si>
  <si>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</si>
  <si>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</si>
  <si>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</si>
  <si>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</si>
  <si>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</si>
  <si>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</si>
  <si>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</si>
  <si>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</si>
  <si>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</si>
  <si>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</si>
  <si>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</si>
  <si>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</si>
  <si>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</si>
  <si>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</si>
  <si>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</si>
  <si>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</si>
  <si>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</si>
  <si>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</si>
  <si>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</si>
  <si>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</si>
  <si>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</si>
  <si>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</si>
  <si>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</si>
  <si>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</si>
  <si>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</si>
  <si>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</si>
  <si>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</si>
  <si>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</si>
  <si>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</si>
  <si>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</si>
  <si>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</si>
  <si>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</si>
  <si>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</si>
  <si>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</si>
  <si>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</si>
  <si>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</si>
  <si>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</si>
  <si>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</si>
  <si>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</si>
  <si>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</si>
  <si>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</si>
  <si>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</si>
  <si>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</si>
  <si>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</si>
  <si>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</si>
  <si>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</si>
  <si>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</si>
  <si>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</si>
  <si>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</si>
  <si>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</si>
  <si>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</si>
  <si>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</si>
  <si>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</si>
  <si>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</si>
  <si>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</si>
  <si>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</si>
  <si>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</si>
  <si>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</si>
  <si>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</si>
  <si>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</si>
  <si>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</si>
  <si>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</si>
  <si>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</si>
  <si>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</si>
  <si>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</si>
  <si>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</si>
  <si>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</si>
  <si>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</si>
  <si>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</si>
  <si>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</si>
  <si>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</si>
  <si>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</si>
  <si>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</si>
  <si>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</si>
  <si>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</si>
  <si>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</si>
  <si>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</si>
  <si>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</si>
  <si>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</si>
  <si>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</si>
  <si>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</si>
  <si>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</si>
  <si>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</si>
  <si>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</si>
  <si>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</si>
  <si>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</si>
  <si>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</si>
  <si>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</si>
  <si>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</si>
  <si>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</si>
  <si>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</si>
  <si>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</si>
  <si>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</si>
  <si>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</si>
  <si>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</si>
  <si>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</si>
  <si>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</si>
  <si>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</si>
  <si>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</si>
  <si>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</si>
  <si>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</si>
  <si>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</si>
  <si>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</si>
  <si>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</si>
  <si>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</si>
  <si>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</si>
  <si>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</si>
  <si>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</si>
  <si>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</si>
  <si>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</si>
  <si>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</si>
  <si>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</si>
  <si>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</si>
  <si>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</si>
  <si>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</si>
  <si>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</si>
  <si>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</si>
  <si>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</si>
  <si>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</si>
  <si>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</si>
  <si>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</si>
  <si>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</si>
  <si>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</si>
  <si>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</si>
  <si>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</si>
  <si>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</si>
  <si>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</si>
  <si>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</si>
  <si>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</si>
  <si>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</si>
  <si>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</si>
  <si>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</si>
  <si>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</si>
  <si>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</si>
  <si>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</si>
  <si>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</si>
  <si>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</si>
  <si>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</si>
  <si>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</si>
  <si>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</si>
  <si>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</si>
  <si>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</si>
  <si>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</si>
  <si>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</si>
  <si>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</si>
  <si>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</si>
  <si>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</si>
  <si>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</si>
  <si>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</si>
  <si>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</si>
  <si>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</si>
  <si>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</si>
  <si>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</si>
  <si>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</si>
  <si>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</si>
  <si>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</si>
  <si>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</si>
  <si>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</si>
  <si>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</si>
  <si>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</si>
  <si>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</si>
  <si>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</si>
  <si>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</si>
  <si>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</si>
  <si>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</si>
  <si>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</si>
  <si>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</si>
  <si>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</si>
  <si>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</si>
  <si>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</si>
  <si>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</si>
  <si>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</si>
  <si>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</si>
  <si>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</si>
  <si>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</si>
  <si>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</si>
  <si>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</si>
  <si>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</si>
  <si>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</si>
  <si>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</si>
  <si>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</si>
  <si>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</si>
  <si>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</si>
  <si>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</si>
  <si>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</si>
  <si>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</si>
  <si>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</si>
  <si>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</si>
  <si>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</si>
  <si>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</si>
  <si>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</si>
  <si>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</si>
  <si>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</si>
  <si>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</si>
  <si>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</si>
  <si>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</si>
  <si>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</si>
  <si>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</si>
  <si>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</si>
  <si>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</si>
  <si>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</si>
  <si>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</si>
  <si>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</si>
  <si>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</si>
  <si>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</si>
  <si>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</si>
  <si>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</si>
  <si>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</si>
  <si>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</si>
  <si>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</si>
  <si>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</si>
  <si>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</si>
  <si>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</si>
  <si>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</si>
  <si>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</si>
  <si>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</si>
  <si>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</si>
  <si>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</si>
  <si>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</si>
  <si>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</si>
  <si>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</si>
  <si>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</si>
  <si>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</si>
  <si>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</si>
  <si>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</si>
  <si>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</si>
  <si>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</si>
  <si>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</si>
  <si>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</si>
  <si>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</si>
  <si>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</si>
  <si>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</si>
  <si>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</si>
  <si>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</si>
  <si>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</si>
  <si>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</si>
  <si>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</si>
  <si>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</si>
  <si>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</si>
  <si>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</si>
  <si>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</si>
  <si>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</si>
  <si>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</si>
  <si>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</si>
  <si>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</si>
  <si>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</si>
  <si>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</si>
  <si>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</si>
  <si>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</si>
  <si>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</si>
  <si>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</si>
  <si>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</si>
  <si>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</si>
  <si>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</si>
  <si>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</si>
  <si>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</si>
  <si>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</si>
  <si>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</si>
  <si>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</si>
  <si>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</si>
  <si>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</si>
  <si>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</si>
  <si>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</si>
  <si>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</si>
  <si>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</si>
  <si>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</si>
  <si>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</si>
  <si>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</si>
  <si>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</si>
  <si>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</si>
  <si>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</si>
  <si>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</si>
  <si>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</si>
  <si>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</si>
  <si>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</si>
  <si>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</si>
  <si>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</si>
  <si>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</si>
  <si>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</si>
  <si>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</si>
  <si>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</si>
  <si>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</si>
  <si>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</si>
  <si>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</si>
  <si>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</si>
  <si>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</si>
  <si>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</si>
  <si>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</si>
  <si>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</si>
  <si>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</si>
  <si>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</si>
  <si>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</si>
  <si>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</si>
  <si>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</si>
  <si>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</si>
  <si>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</si>
  <si>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</si>
  <si>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</si>
  <si>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</si>
  <si>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</si>
  <si>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</si>
  <si>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</si>
  <si>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</si>
  <si>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</si>
  <si>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</si>
  <si>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</si>
  <si>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</si>
  <si>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</si>
  <si>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</si>
  <si>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</si>
  <si>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</si>
  <si>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</si>
  <si>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</si>
  <si>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</si>
  <si>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</si>
  <si>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</si>
  <si>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</si>
  <si>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</si>
  <si>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</si>
  <si>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</si>
  <si>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</si>
  <si>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</si>
  <si>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</si>
  <si>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</si>
  <si>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</si>
  <si>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</si>
  <si>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</si>
  <si>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</si>
  <si>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</si>
  <si>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</si>
  <si>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</si>
  <si>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</si>
  <si>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</si>
  <si>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</si>
  <si>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</si>
  <si>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</si>
  <si>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</si>
  <si>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</si>
  <si>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</si>
  <si>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</si>
  <si>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</si>
  <si>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</si>
  <si>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</si>
  <si>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</si>
  <si>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</si>
  <si>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</si>
  <si>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</si>
  <si>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</si>
  <si>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</si>
  <si>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</si>
  <si>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</si>
  <si>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</si>
  <si>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</si>
  <si>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</si>
  <si>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</si>
  <si>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</si>
  <si>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</si>
  <si>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</si>
  <si>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</si>
  <si>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</si>
  <si>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</si>
  <si>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</si>
  <si>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</si>
  <si>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</si>
  <si>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</si>
  <si>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</si>
  <si>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</si>
  <si>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</si>
  <si>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</si>
  <si>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</si>
  <si>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</si>
  <si>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</si>
  <si>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</si>
  <si>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</si>
  <si>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</si>
  <si>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</si>
  <si>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</si>
  <si>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</si>
  <si>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</si>
  <si>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</si>
  <si>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</si>
  <si>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</si>
  <si>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</si>
  <si>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</si>
  <si>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</si>
  <si>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</si>
  <si>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</si>
  <si>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</si>
  <si>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</si>
  <si>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</si>
  <si>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</si>
  <si>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</si>
  <si>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</si>
  <si>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</si>
  <si>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</si>
  <si>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</si>
  <si>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</si>
  <si>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</si>
  <si>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</si>
  <si>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</si>
  <si>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</si>
  <si>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</si>
  <si>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</si>
  <si>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</si>
  <si>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</si>
  <si>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</si>
  <si>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</si>
  <si>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</si>
  <si>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</si>
  <si>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</si>
  <si>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</si>
  <si>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</si>
  <si>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</si>
  <si>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</si>
  <si>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</si>
  <si>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</si>
  <si>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</si>
  <si>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</si>
  <si>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</si>
  <si>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</si>
  <si>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</si>
  <si>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</si>
  <si>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</si>
  <si>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</si>
  <si>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</si>
  <si>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</si>
  <si>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</si>
  <si>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</si>
  <si>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</si>
  <si>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</si>
  <si>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</si>
  <si>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</si>
  <si>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</si>
  <si>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</si>
  <si>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</si>
  <si>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</si>
  <si>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</si>
  <si>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</si>
  <si>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</si>
  <si>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</si>
  <si>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</si>
  <si>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</si>
  <si>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</si>
  <si>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</si>
  <si>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</si>
  <si>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</si>
  <si>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</si>
  <si>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</si>
  <si>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</si>
  <si>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</si>
  <si>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</si>
  <si>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</si>
  <si>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</si>
  <si>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</si>
  <si>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</si>
  <si>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</si>
  <si>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</si>
  <si>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</si>
  <si>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</si>
  <si>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</si>
  <si>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</si>
  <si>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</si>
  <si>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</si>
  <si>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</si>
  <si>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</si>
  <si>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</si>
  <si>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</si>
  <si>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</si>
  <si>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</si>
  <si>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</si>
  <si>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</si>
  <si>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</si>
  <si>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</si>
  <si>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</si>
  <si>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</si>
  <si>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</si>
  <si>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</si>
  <si>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</si>
  <si>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</si>
  <si>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</si>
  <si>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</si>
  <si>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</si>
  <si>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</si>
  <si>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</si>
  <si>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</si>
  <si>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</si>
  <si>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</si>
  <si>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</si>
  <si>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</si>
  <si>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</si>
  <si>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</si>
  <si>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</si>
  <si>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</si>
  <si>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</si>
  <si>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</si>
  <si>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</si>
  <si>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</si>
  <si>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</si>
  <si>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</si>
  <si>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</si>
  <si>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</si>
  <si>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</si>
  <si>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</si>
  <si>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</si>
  <si>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</si>
  <si>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</si>
  <si>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</si>
  <si>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</si>
  <si>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</si>
  <si>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</si>
  <si>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</si>
  <si>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</si>
  <si>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</si>
  <si>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</si>
  <si>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</si>
  <si>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</si>
  <si>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</si>
  <si>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</si>
  <si>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</si>
  <si>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</si>
  <si>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</si>
  <si>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</si>
  <si>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</si>
  <si>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</si>
  <si>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</si>
  <si>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</si>
  <si>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</si>
  <si>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</si>
  <si>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</si>
  <si>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</si>
  <si>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</si>
  <si>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</si>
  <si>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</si>
  <si>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</si>
  <si>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</si>
  <si>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</si>
  <si>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</si>
  <si>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</si>
  <si>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</si>
  <si>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</si>
  <si>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</si>
  <si>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</si>
  <si>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</si>
  <si>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</si>
  <si>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</si>
  <si>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</si>
  <si>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</si>
  <si>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</si>
  <si>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</si>
  <si>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</si>
  <si>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</si>
  <si>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</si>
  <si>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</si>
  <si>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</si>
  <si>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</si>
  <si>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</si>
  <si>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</si>
  <si>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</si>
  <si>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</si>
  <si>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</si>
  <si>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</si>
  <si>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</si>
  <si>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</si>
  <si>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</si>
  <si>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</si>
  <si>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</si>
  <si>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</si>
  <si>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</si>
  <si>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</si>
  <si>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</si>
  <si>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</si>
  <si>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</si>
  <si>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</si>
  <si>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</si>
  <si>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</si>
  <si>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</si>
  <si>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</si>
  <si>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</si>
  <si>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</si>
  <si>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</si>
  <si>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</si>
  <si>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</si>
  <si>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</si>
  <si>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</si>
  <si>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</si>
  <si>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</si>
  <si>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</si>
  <si>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</si>
  <si>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</si>
  <si>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</si>
  <si>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</si>
  <si>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</si>
  <si>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</si>
  <si>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</si>
  <si>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</si>
  <si>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</si>
  <si>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</si>
  <si>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</si>
  <si>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</si>
  <si>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</si>
  <si>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</si>
  <si>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</si>
  <si>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</si>
  <si>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</si>
  <si>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</si>
  <si>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</si>
  <si>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</si>
  <si>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</si>
  <si>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</si>
  <si>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</si>
  <si>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</si>
  <si>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</si>
  <si>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</si>
  <si>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</si>
  <si>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</si>
  <si>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</si>
  <si>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</si>
  <si>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</si>
  <si>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</si>
  <si>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</si>
  <si>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</si>
  <si>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</si>
  <si>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</si>
  <si>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</si>
  <si>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</si>
  <si>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</si>
  <si>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</si>
  <si>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</si>
  <si>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</si>
  <si>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</si>
  <si>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</si>
  <si>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</si>
  <si>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</si>
  <si>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</si>
  <si>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</si>
  <si>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</si>
  <si>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</si>
  <si>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</si>
  <si>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</si>
  <si>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</si>
  <si>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</si>
  <si>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</si>
  <si>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</si>
  <si>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</si>
  <si>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</si>
  <si>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</si>
  <si>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</si>
  <si>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</si>
  <si>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</si>
  <si>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</si>
  <si>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</si>
  <si>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</si>
  <si>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</si>
  <si>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</si>
  <si>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</si>
  <si>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</si>
  <si>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</si>
  <si>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</si>
  <si>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</si>
  <si>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</si>
  <si>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</si>
  <si>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</si>
  <si>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</si>
  <si>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</si>
  <si>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</si>
  <si>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</si>
  <si>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</si>
  <si>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</si>
  <si>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</si>
  <si>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</si>
  <si>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</si>
  <si>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</si>
  <si>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</si>
  <si>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</si>
  <si>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</si>
  <si>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</si>
  <si>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</si>
  <si>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</si>
  <si>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</si>
  <si>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</si>
  <si>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</si>
  <si>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</si>
  <si>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</si>
  <si>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</si>
  <si>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</si>
  <si>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</si>
  <si>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</si>
  <si>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</si>
  <si>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</si>
  <si>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</si>
  <si>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</si>
  <si>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</si>
  <si>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</si>
  <si>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</si>
  <si>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</si>
  <si>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</si>
  <si>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</si>
  <si>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</si>
  <si>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</si>
  <si>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</si>
  <si>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</si>
  <si>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</si>
  <si>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</si>
  <si>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</si>
  <si>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</si>
  <si>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</si>
  <si>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</si>
  <si>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</si>
  <si>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</si>
  <si>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</si>
  <si>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</si>
  <si>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</si>
  <si>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</si>
  <si>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</si>
  <si>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</si>
  <si>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</si>
  <si>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</si>
  <si>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</si>
  <si>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</si>
  <si>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</si>
  <si>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</si>
  <si>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</si>
  <si>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</si>
  <si>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</si>
  <si>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</si>
  <si>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</si>
  <si>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</si>
  <si>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</si>
  <si>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</si>
  <si>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</si>
  <si>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</si>
  <si>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</si>
  <si>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</si>
  <si>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</si>
  <si>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</si>
  <si>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</si>
  <si>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</si>
  <si>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</si>
  <si>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</si>
  <si>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</si>
  <si>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</si>
  <si>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</si>
  <si>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</si>
  <si>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</si>
  <si>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</si>
  <si>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</si>
  <si>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</si>
  <si>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</si>
  <si>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</si>
  <si>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</si>
  <si>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</si>
  <si>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</si>
  <si>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</si>
  <si>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</si>
  <si>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</si>
  <si>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</si>
  <si>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</si>
  <si>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</si>
  <si>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</si>
  <si>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</si>
  <si>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</si>
  <si>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</si>
  <si>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</si>
  <si>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</si>
  <si>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</si>
  <si>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</si>
  <si>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</si>
  <si>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</si>
  <si>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</si>
  <si>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</si>
  <si>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</si>
  <si>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</si>
  <si>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</si>
  <si>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</si>
  <si>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</si>
  <si>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</si>
  <si>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</si>
  <si>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</si>
  <si>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</si>
  <si>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</si>
  <si>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</si>
  <si>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</si>
  <si>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</si>
  <si>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</si>
  <si>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</si>
  <si>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</si>
  <si>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</si>
  <si>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</si>
  <si>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</si>
  <si>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</si>
  <si>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</si>
  <si>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</si>
  <si>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</si>
  <si>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</si>
  <si>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</si>
  <si>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</si>
  <si>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</si>
  <si>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</si>
  <si>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</si>
  <si>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</si>
  <si>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</si>
  <si>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</si>
  <si>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</si>
  <si>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</si>
  <si>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</si>
  <si>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</si>
  <si>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</si>
  <si>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</si>
  <si>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</si>
  <si>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</si>
  <si>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</si>
  <si>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</si>
  <si>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</si>
  <si>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</si>
  <si>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</si>
  <si>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</si>
  <si>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</si>
  <si>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</si>
  <si>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</si>
  <si>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</si>
  <si>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</si>
  <si>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</si>
  <si>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</si>
  <si>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</si>
  <si>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</si>
  <si>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</si>
  <si>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</si>
  <si>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</si>
  <si>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</si>
  <si>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</si>
  <si>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</si>
  <si>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</si>
  <si>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</si>
  <si>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</si>
  <si>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</si>
  <si>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</si>
  <si>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</si>
  <si>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</si>
  <si>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</si>
  <si>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</si>
  <si>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</si>
  <si>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</si>
  <si>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</si>
  <si>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</si>
  <si>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</si>
  <si>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</si>
  <si>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</si>
  <si>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</si>
  <si>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</si>
  <si>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</si>
  <si>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</si>
  <si>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</si>
  <si>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</si>
  <si>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</si>
  <si>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</si>
  <si>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</si>
  <si>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</si>
  <si>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</si>
  <si>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</si>
  <si>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</si>
  <si>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</si>
  <si>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</si>
  <si>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</si>
  <si>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</si>
  <si>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</si>
  <si>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</si>
  <si>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</si>
  <si>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</si>
  <si>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</si>
  <si>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</si>
  <si>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</si>
  <si>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</si>
  <si>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</si>
  <si>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</si>
  <si>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</si>
  <si>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</si>
  <si>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</si>
  <si>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</si>
  <si>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</si>
  <si>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</si>
  <si>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</si>
  <si>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</si>
  <si>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</si>
  <si>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</si>
  <si>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</si>
  <si>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</si>
  <si>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</si>
  <si>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</si>
  <si>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</si>
  <si>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</si>
  <si>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</si>
  <si>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</si>
  <si>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</si>
  <si>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</si>
  <si>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</si>
  <si>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</si>
  <si>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</si>
  <si>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</si>
  <si>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</si>
  <si>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</si>
  <si>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</si>
  <si>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</si>
  <si>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</si>
  <si>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</si>
  <si>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</si>
  <si>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</si>
  <si>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</si>
  <si>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</si>
  <si>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</si>
  <si>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</si>
  <si>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</si>
  <si>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</si>
  <si>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</si>
  <si>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</si>
  <si>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</si>
  <si>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</si>
  <si>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</si>
  <si>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</si>
  <si>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</si>
  <si>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</si>
  <si>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</si>
  <si>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</si>
  <si>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</si>
  <si>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</si>
  <si>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</si>
  <si>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</si>
  <si>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</si>
  <si>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</si>
  <si>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</si>
  <si>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</si>
  <si>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</si>
  <si>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</si>
  <si>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</si>
  <si>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</si>
  <si>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</si>
  <si>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</si>
  <si>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</si>
  <si>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</si>
  <si>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</si>
  <si>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</si>
  <si>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</si>
  <si>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</si>
  <si>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</si>
  <si>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</si>
  <si>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</si>
  <si>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</si>
  <si>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</si>
  <si>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</si>
  <si>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</si>
  <si>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</si>
  <si>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</si>
  <si>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</si>
  <si>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</si>
  <si>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</si>
  <si>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</si>
  <si>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</si>
  <si>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</si>
  <si>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</si>
  <si>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</si>
  <si>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</si>
  <si>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</si>
  <si>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</si>
  <si>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</si>
  <si>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</si>
  <si>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</si>
  <si>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</si>
  <si>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</si>
  <si>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</si>
  <si>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</si>
  <si>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</si>
  <si>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</si>
  <si>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</si>
  <si>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</si>
  <si>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</si>
  <si>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</si>
  <si>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</si>
  <si>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</si>
  <si>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</si>
  <si>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</si>
  <si>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</si>
  <si>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</si>
  <si>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</si>
  <si>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</si>
  <si>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</si>
  <si>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</si>
  <si>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</si>
  <si>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</si>
  <si>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</si>
  <si>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</si>
  <si>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</si>
  <si>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</si>
  <si>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</si>
  <si>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</si>
  <si>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</si>
  <si>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</si>
  <si>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</si>
  <si>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</si>
  <si>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</si>
  <si>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</si>
  <si>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</si>
  <si>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</si>
  <si>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</si>
  <si>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</si>
  <si>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</si>
  <si>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</si>
  <si>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</si>
  <si>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</si>
  <si>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</si>
  <si>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</si>
  <si>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</si>
  <si>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</si>
  <si>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</si>
  <si>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</si>
  <si>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</si>
  <si>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</si>
  <si>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</si>
  <si>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</si>
  <si>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</si>
  <si>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</si>
  <si>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</si>
  <si>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</si>
  <si>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</si>
  <si>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</si>
  <si>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</si>
  <si>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</si>
  <si>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</si>
  <si>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</si>
  <si>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</si>
  <si>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</si>
  <si>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</si>
  <si>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</si>
  <si>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</si>
  <si>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</si>
  <si>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</si>
  <si>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</si>
  <si>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</si>
  <si>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</si>
  <si>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</si>
  <si>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</si>
  <si>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</si>
  <si>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</si>
  <si>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</si>
  <si>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</si>
  <si>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</si>
  <si>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</si>
  <si>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</si>
  <si>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</si>
  <si>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</si>
  <si>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</si>
  <si>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</si>
  <si>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</si>
  <si>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</si>
  <si>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</si>
  <si>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</si>
  <si>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</si>
  <si>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</si>
  <si>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</si>
  <si>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</si>
  <si>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</si>
  <si>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</si>
  <si>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</si>
  <si>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</si>
  <si>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</si>
  <si>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</si>
  <si>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</si>
  <si>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</si>
  <si>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</si>
  <si>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</si>
  <si>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</si>
  <si>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</si>
  <si>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</si>
  <si>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</si>
  <si>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</si>
  <si>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</si>
  <si>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</si>
  <si>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</si>
  <si>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</si>
  <si>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</si>
  <si>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</si>
  <si>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</si>
  <si>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</si>
  <si>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</si>
  <si>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</si>
  <si>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</si>
  <si>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</si>
  <si>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</si>
  <si>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</si>
  <si>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</si>
  <si>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</si>
  <si>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</si>
  <si>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</si>
  <si>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</si>
  <si>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</si>
  <si>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</si>
  <si>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</si>
  <si>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</si>
  <si>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</si>
  <si>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</si>
  <si>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</si>
  <si>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</si>
  <si>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</si>
  <si>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</si>
  <si>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</si>
  <si>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</si>
  <si>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</si>
  <si>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</si>
  <si>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</si>
  <si>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</si>
  <si>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</si>
  <si>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</si>
  <si>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</si>
  <si>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</si>
  <si>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</si>
  <si>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</si>
  <si>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</si>
  <si>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</si>
  <si>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</si>
  <si>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</si>
  <si>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</si>
  <si>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</si>
  <si>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</si>
  <si>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</si>
  <si>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</si>
  <si>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</si>
  <si>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</si>
  <si>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</si>
  <si>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</si>
  <si>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</si>
  <si>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</si>
  <si>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</si>
  <si>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</si>
  <si>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</si>
  <si>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</si>
  <si>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</si>
  <si>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</si>
  <si>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</si>
  <si>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</si>
  <si>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</si>
  <si>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</si>
  <si>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</si>
  <si>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</si>
  <si>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</si>
  <si>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</si>
  <si>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</si>
  <si>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</si>
  <si>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</si>
  <si>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</si>
  <si>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</si>
  <si>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</si>
  <si>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</si>
  <si>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</si>
  <si>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</si>
  <si>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</si>
  <si>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</si>
  <si>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</si>
  <si>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</si>
  <si>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</si>
  <si>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</si>
  <si>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</si>
  <si>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</si>
  <si>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</si>
  <si>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</si>
  <si>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</si>
  <si>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</si>
  <si>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</si>
  <si>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</si>
  <si>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</si>
  <si>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</si>
  <si>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</si>
  <si>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</si>
  <si>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</si>
  <si>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</si>
  <si>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</si>
  <si>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</si>
  <si>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</si>
  <si>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</si>
  <si>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</si>
  <si>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</si>
  <si>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</si>
  <si>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</si>
  <si>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</si>
  <si>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</si>
  <si>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</si>
  <si>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</si>
  <si>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</si>
  <si>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</si>
  <si>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</si>
  <si>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</si>
  <si>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</si>
  <si>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</si>
  <si>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</si>
  <si>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</si>
  <si>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</si>
  <si>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</si>
  <si>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</si>
  <si>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</si>
  <si>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</si>
  <si>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</si>
  <si>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</si>
  <si>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</si>
  <si>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</si>
  <si>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</si>
  <si>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</si>
  <si>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</si>
  <si>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</si>
  <si>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</si>
  <si>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</si>
  <si>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</si>
  <si>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</si>
  <si>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</si>
  <si>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</si>
  <si>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</si>
  <si>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</si>
  <si>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</si>
  <si>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</si>
  <si>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</si>
  <si>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</si>
  <si>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</si>
  <si>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</si>
  <si>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</si>
  <si>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</si>
  <si>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</si>
  <si>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</si>
  <si>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</si>
  <si>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</si>
  <si>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</si>
  <si>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</si>
  <si>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</si>
  <si>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</si>
  <si>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</si>
  <si>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</si>
  <si>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</si>
  <si>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</si>
  <si>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</si>
  <si>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</si>
  <si>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</si>
  <si>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</si>
  <si>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</si>
  <si>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</si>
  <si>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</si>
  <si>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</si>
  <si>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</si>
  <si>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</si>
  <si>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</si>
  <si>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</si>
  <si>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</si>
  <si>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</si>
  <si>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</si>
  <si>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</si>
  <si>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</si>
  <si>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</si>
  <si>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</si>
  <si>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</si>
  <si>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</si>
  <si>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</si>
  <si>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</si>
  <si>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</si>
  <si>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</si>
  <si>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</si>
  <si>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</si>
  <si>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</si>
  <si>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</si>
  <si>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</si>
  <si>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</si>
  <si>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</si>
  <si>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</si>
  <si>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</si>
  <si>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</si>
  <si>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</si>
  <si>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</si>
  <si>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</si>
  <si>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</si>
  <si>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</si>
  <si>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</si>
  <si>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</si>
  <si>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</si>
  <si>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</si>
  <si>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</si>
  <si>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</si>
  <si>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</si>
  <si>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</si>
  <si>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</si>
  <si>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</si>
  <si>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</si>
  <si>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</si>
  <si>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</si>
  <si>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</si>
  <si>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</si>
  <si>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</si>
  <si>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</si>
  <si>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</si>
  <si>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</si>
  <si>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</si>
  <si>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</si>
  <si>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</si>
  <si>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</si>
  <si>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</si>
  <si>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</si>
  <si>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</si>
  <si>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</si>
  <si>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</si>
  <si>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</si>
  <si>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</si>
  <si>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</si>
  <si>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</si>
  <si>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</si>
  <si>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</si>
  <si>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</si>
  <si>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</si>
  <si>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</si>
  <si>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</si>
  <si>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</si>
  <si>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</si>
  <si>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</si>
  <si>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</si>
  <si>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</si>
  <si>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</si>
  <si>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</si>
  <si>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</si>
  <si>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</si>
  <si>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</si>
  <si>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</si>
  <si>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</si>
  <si>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</si>
  <si>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</si>
  <si>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</si>
  <si>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</si>
  <si>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</si>
  <si>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</si>
  <si>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</si>
  <si>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</si>
  <si>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</si>
  <si>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</si>
  <si>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</si>
  <si>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</si>
  <si>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</si>
  <si>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</si>
  <si>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</si>
  <si>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</si>
  <si>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</si>
  <si>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</si>
  <si>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</si>
  <si>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</si>
  <si>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</si>
  <si>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</si>
  <si>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</si>
  <si>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</si>
  <si>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</si>
  <si>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</si>
  <si>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</si>
  <si>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</si>
  <si>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</si>
  <si>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</si>
  <si>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</si>
  <si>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</si>
  <si>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</si>
  <si>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</si>
  <si>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</si>
  <si>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</si>
  <si>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</si>
  <si>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</si>
  <si>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</si>
  <si>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</si>
  <si>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</si>
  <si>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</si>
  <si>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</si>
  <si>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</si>
  <si>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</si>
  <si>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</si>
  <si>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</si>
  <si>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</si>
  <si>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</si>
  <si>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</si>
  <si>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</si>
  <si>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</si>
  <si>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</si>
  <si>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</si>
  <si>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</si>
  <si>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</si>
  <si>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</si>
  <si>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</si>
  <si>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</si>
  <si>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</si>
  <si>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</si>
  <si>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</si>
  <si>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</si>
  <si>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</si>
  <si>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</si>
  <si>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</si>
  <si>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</si>
  <si>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</si>
  <si>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</si>
  <si>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</si>
  <si>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</si>
  <si>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</si>
  <si>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</si>
  <si>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</si>
  <si>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</si>
  <si>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</si>
  <si>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</si>
  <si>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</si>
  <si>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</si>
  <si>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</si>
  <si>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</si>
  <si>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</si>
  <si>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</si>
  <si>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</si>
  <si>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</si>
  <si>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</si>
  <si>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</si>
  <si>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</si>
  <si>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</si>
  <si>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</si>
  <si>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</si>
  <si>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</si>
  <si>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</si>
  <si>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</si>
  <si>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</si>
  <si>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</si>
  <si>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</si>
  <si>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</si>
  <si>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</si>
  <si>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</si>
  <si>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</si>
  <si>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</si>
  <si>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</si>
  <si>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</si>
  <si>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</si>
  <si>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</si>
  <si>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</si>
  <si>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</si>
  <si>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</si>
  <si>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</si>
  <si>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</si>
  <si>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</si>
  <si>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</si>
  <si>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</si>
  <si>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</si>
  <si>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</si>
  <si>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</si>
  <si>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</si>
  <si>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</si>
  <si>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</si>
  <si>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</si>
  <si>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</si>
  <si>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</si>
  <si>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</si>
  <si>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</si>
  <si>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</si>
  <si>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</si>
  <si>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</si>
  <si>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</si>
  <si>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</si>
  <si>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</si>
  <si>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</si>
  <si>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</si>
  <si>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</si>
  <si>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</si>
  <si>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</si>
  <si>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</si>
  <si>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</si>
  <si>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</si>
  <si>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</si>
  <si>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</si>
  <si>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</si>
  <si>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</si>
  <si>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</si>
  <si>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</si>
  <si>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</si>
  <si>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</si>
  <si>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</si>
  <si>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</si>
  <si>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</si>
  <si>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</si>
  <si>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</si>
  <si>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</si>
  <si>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</si>
  <si>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</si>
  <si>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</si>
  <si>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</si>
  <si>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</si>
  <si>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</si>
  <si>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</si>
  <si>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</si>
  <si>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</si>
  <si>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</si>
  <si>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</si>
  <si>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</si>
  <si>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</si>
  <si>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</si>
  <si>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</si>
  <si>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</si>
  <si>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</si>
  <si>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</si>
  <si>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</si>
  <si>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</si>
  <si>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</si>
  <si>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</si>
  <si>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</si>
  <si>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</si>
  <si>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</si>
  <si>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</si>
  <si>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</si>
  <si>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</si>
  <si>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</si>
  <si>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</si>
  <si>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</si>
  <si>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</si>
  <si>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</si>
  <si>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</si>
  <si>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</si>
  <si>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</si>
  <si>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</si>
  <si>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</si>
  <si>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</si>
  <si>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</si>
  <si>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</si>
  <si>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</si>
  <si>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</si>
  <si>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</si>
  <si>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</si>
  <si>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</si>
  <si>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</si>
  <si>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</si>
  <si>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</si>
  <si>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</si>
  <si>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</si>
  <si>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</si>
  <si>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</si>
  <si>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</si>
  <si>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</si>
  <si>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</si>
  <si>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</si>
  <si>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</si>
  <si>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</si>
  <si>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</si>
  <si>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</si>
  <si>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</si>
  <si>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</si>
  <si>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</si>
  <si>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</si>
  <si>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</si>
  <si>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</si>
  <si>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</si>
  <si>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</si>
  <si>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</si>
  <si>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</si>
  <si>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</si>
  <si>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</si>
  <si>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</si>
  <si>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</si>
  <si>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</si>
  <si>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</si>
  <si>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</si>
  <si>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</si>
  <si>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</si>
  <si>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</si>
  <si>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</si>
  <si>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</si>
  <si>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</si>
  <si>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</si>
  <si>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</si>
  <si>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</si>
  <si>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</si>
  <si>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</si>
  <si>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</si>
  <si>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</si>
  <si>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</si>
  <si>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</si>
  <si>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</si>
  <si>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</si>
  <si>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</si>
  <si>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</si>
  <si>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</si>
  <si>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</si>
  <si>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</si>
  <si>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</si>
  <si>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</si>
  <si>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</si>
  <si>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</si>
  <si>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</si>
  <si>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</si>
  <si>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</si>
  <si>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</si>
  <si>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</si>
  <si>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</si>
  <si>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</si>
  <si>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</si>
  <si>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</si>
  <si>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</si>
  <si>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</si>
  <si>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</si>
  <si>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</si>
  <si>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</si>
  <si>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</si>
  <si>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</si>
  <si>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</si>
  <si>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</si>
  <si>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</si>
  <si>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</si>
  <si>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</si>
  <si>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</si>
  <si>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</si>
  <si>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</si>
  <si>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</si>
  <si>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</si>
  <si>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</si>
  <si>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</si>
  <si>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</si>
  <si>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</si>
  <si>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</si>
  <si>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</si>
  <si>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</si>
  <si>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</si>
  <si>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</si>
  <si>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</si>
  <si>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</si>
  <si>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</si>
  <si>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</si>
  <si>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</si>
  <si>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</si>
  <si>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</si>
  <si>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</si>
  <si>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</si>
  <si>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</si>
  <si>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</si>
  <si>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</si>
  <si>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</si>
  <si>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</si>
  <si>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</si>
  <si>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</si>
  <si>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</si>
  <si>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</si>
  <si>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</si>
  <si>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</si>
  <si>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</si>
  <si>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</si>
  <si>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</si>
  <si>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</si>
  <si>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</si>
  <si>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</si>
  <si>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</si>
  <si>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</si>
  <si>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</si>
  <si>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</si>
  <si>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</si>
  <si>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</si>
  <si>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</si>
  <si>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</si>
  <si>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</si>
  <si>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</si>
  <si>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</si>
  <si>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</si>
  <si>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</si>
  <si>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</si>
  <si>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</si>
  <si>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</si>
  <si>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</si>
  <si>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</si>
  <si>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</si>
  <si>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</si>
  <si>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</si>
  <si>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</si>
  <si>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</si>
  <si>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</si>
  <si>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</si>
  <si>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</si>
  <si>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</si>
  <si>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</si>
  <si>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</si>
  <si>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</si>
  <si>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</si>
  <si>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</si>
  <si>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</si>
  <si>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</si>
  <si>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</si>
  <si>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</si>
  <si>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</si>
  <si>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</si>
  <si>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</si>
  <si>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</si>
  <si>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</si>
  <si>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</si>
  <si>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</si>
  <si>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</si>
  <si>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</si>
  <si>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</si>
  <si>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</si>
  <si>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</si>
  <si>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</si>
  <si>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</si>
  <si>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</si>
  <si>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</si>
  <si>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</si>
  <si>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</si>
  <si>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</si>
  <si>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</si>
  <si>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</si>
  <si>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</si>
  <si>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</si>
  <si>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</si>
  <si>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</si>
  <si>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</si>
  <si>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</si>
  <si>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</si>
  <si>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</si>
  <si>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</si>
  <si>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</si>
  <si>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</si>
  <si>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</si>
  <si>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</si>
  <si>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</si>
  <si>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</si>
  <si>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</si>
  <si>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</si>
  <si>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</si>
  <si>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</si>
  <si>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</si>
  <si>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</si>
  <si>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</si>
  <si>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</si>
  <si>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</si>
  <si>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</si>
  <si>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</si>
  <si>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</si>
  <si>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</si>
  <si>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</si>
  <si>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</si>
  <si>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</si>
  <si>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</si>
  <si>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</si>
  <si>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</si>
  <si>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</si>
  <si>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</si>
  <si>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</si>
  <si>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</si>
  <si>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</si>
  <si>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</si>
  <si>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</si>
  <si>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</si>
  <si>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</si>
  <si>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</si>
  <si>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</si>
  <si>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</si>
  <si>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</si>
  <si>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</si>
  <si>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</si>
  <si>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</si>
  <si>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</si>
  <si>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</si>
  <si>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</si>
  <si>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</si>
  <si>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</si>
  <si>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</si>
  <si>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</si>
  <si>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</si>
  <si>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</si>
  <si>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</si>
  <si>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</si>
  <si>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</si>
  <si>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</si>
  <si>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</si>
  <si>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</si>
  <si>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</si>
  <si>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</si>
  <si>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</si>
  <si>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</si>
  <si>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</si>
  <si>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</si>
  <si>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</si>
  <si>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</si>
  <si>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</si>
  <si>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</si>
  <si>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</si>
  <si>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</si>
  <si>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</si>
  <si>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</si>
  <si>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</si>
  <si>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</si>
  <si>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</si>
  <si>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</si>
  <si>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</si>
  <si>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</si>
  <si>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</si>
  <si>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</si>
  <si>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</si>
  <si>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</si>
  <si>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</si>
  <si>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</si>
  <si>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</si>
  <si>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</si>
  <si>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</si>
  <si>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</si>
  <si>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</si>
  <si>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</si>
  <si>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</si>
  <si>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</si>
  <si>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</si>
  <si>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</si>
  <si>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</si>
  <si>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</si>
  <si>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</si>
  <si>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</si>
  <si>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</si>
  <si>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</si>
  <si>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</si>
  <si>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</si>
  <si>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</si>
  <si>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</si>
  <si>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</si>
  <si>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</si>
  <si>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</si>
  <si>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</si>
  <si>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</si>
  <si>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</si>
  <si>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</si>
  <si>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</si>
  <si>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</si>
  <si>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</si>
  <si>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</si>
  <si>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</si>
  <si>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</si>
  <si>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</si>
  <si>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</si>
  <si>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</si>
  <si>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</si>
  <si>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</si>
  <si>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</si>
  <si>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</si>
  <si>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</si>
  <si>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</si>
  <si>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</si>
  <si>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</si>
  <si>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</si>
  <si>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</si>
  <si>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</si>
  <si>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</si>
  <si>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</si>
  <si>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</si>
  <si>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</si>
  <si>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</si>
  <si>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</si>
  <si>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</si>
  <si>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</si>
  <si>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</si>
  <si>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</si>
  <si>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</si>
  <si>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</si>
  <si>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</si>
  <si>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</si>
  <si>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</si>
  <si>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</si>
  <si>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</si>
  <si>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</si>
  <si>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</si>
  <si>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</si>
  <si>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</si>
  <si>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</si>
  <si>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</si>
  <si>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</si>
  <si>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</si>
  <si>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</si>
  <si>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</si>
  <si>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</si>
  <si>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</si>
  <si>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</si>
  <si>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</si>
  <si>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</si>
  <si>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</si>
  <si>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</si>
  <si>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</si>
  <si>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</si>
  <si>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</si>
  <si>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</si>
  <si>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</si>
  <si>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</si>
  <si>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</si>
  <si>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</si>
  <si>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</si>
  <si>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</si>
  <si>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</si>
  <si>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</si>
  <si>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</si>
  <si>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</si>
  <si>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</si>
  <si>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</si>
  <si>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</si>
  <si>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</si>
  <si>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</si>
  <si>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</si>
  <si>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</si>
  <si>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</si>
  <si>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</si>
  <si>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</si>
  <si>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</si>
  <si>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</si>
  <si>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</si>
  <si>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</si>
  <si>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</si>
  <si>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</si>
  <si>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</si>
  <si>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</si>
  <si>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</si>
  <si>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</si>
  <si>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</si>
  <si>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</si>
  <si>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</si>
  <si>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</si>
  <si>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</si>
  <si>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</si>
  <si>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</si>
  <si>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</si>
  <si>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</si>
  <si>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</si>
  <si>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</si>
  <si>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</si>
  <si>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</si>
  <si>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</si>
  <si>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</si>
  <si>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</si>
  <si>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</si>
  <si>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</si>
  <si>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</si>
  <si>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</si>
  <si>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</si>
  <si>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</si>
  <si>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</si>
  <si>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</si>
  <si>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</si>
  <si>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</si>
  <si>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</si>
  <si>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</si>
  <si>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</si>
  <si>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</si>
  <si>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</si>
  <si>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</si>
  <si>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</si>
  <si>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</si>
  <si>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</si>
  <si>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</si>
  <si>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</si>
  <si>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</si>
  <si>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</si>
  <si>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</si>
  <si>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</si>
  <si>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</si>
  <si>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</si>
  <si>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</si>
  <si>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</si>
  <si>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</si>
  <si>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</si>
  <si>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</si>
  <si>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</si>
  <si>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</si>
  <si>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</si>
  <si>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</si>
  <si>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</si>
  <si>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</si>
  <si>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</si>
  <si>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</si>
  <si>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</si>
  <si>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</si>
  <si>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</si>
  <si>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</si>
  <si>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</si>
  <si>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</si>
  <si>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</si>
  <si>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</si>
  <si>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</si>
  <si>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</si>
  <si>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</si>
  <si>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</si>
  <si>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</si>
  <si>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</si>
  <si>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</si>
  <si>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</si>
  <si>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</si>
  <si>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</si>
  <si>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</si>
  <si>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</si>
  <si>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</si>
  <si>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</si>
  <si>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</si>
  <si>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</si>
  <si>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</si>
  <si>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</si>
  <si>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</si>
  <si>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</si>
  <si>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</si>
  <si>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</si>
  <si>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</si>
  <si>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</si>
  <si>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</si>
  <si>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</si>
  <si>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</si>
  <si>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</si>
  <si>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</si>
  <si>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</si>
  <si>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</si>
  <si>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</si>
  <si>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</si>
  <si>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</si>
  <si>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</si>
  <si>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</si>
  <si>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</si>
  <si>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</si>
  <si>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</si>
  <si>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</si>
  <si>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</si>
  <si>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</si>
  <si>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</si>
  <si>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</si>
  <si>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</si>
  <si>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</si>
  <si>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</si>
  <si>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</si>
  <si>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</si>
  <si>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</si>
  <si>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</si>
  <si>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</si>
  <si>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</si>
  <si>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</si>
  <si>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</si>
  <si>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</si>
  <si>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</si>
  <si>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</si>
  <si>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</si>
  <si>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</si>
  <si>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</si>
  <si>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</si>
  <si>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</si>
  <si>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</si>
  <si>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</si>
  <si>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</si>
  <si>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</si>
  <si>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</si>
  <si>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</si>
  <si>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</si>
  <si>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</si>
  <si>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</si>
  <si>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</si>
  <si>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</si>
  <si>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</si>
  <si>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</si>
  <si>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</si>
  <si>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</si>
  <si>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</si>
  <si>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</si>
  <si>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</si>
  <si>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</si>
  <si>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</si>
  <si>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</si>
  <si>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</si>
  <si>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</si>
  <si>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</si>
  <si>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</si>
  <si>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</si>
  <si>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</si>
  <si>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</si>
  <si>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</si>
  <si>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</si>
  <si>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</si>
  <si>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</si>
  <si>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</si>
  <si>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</si>
  <si>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</si>
  <si>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</si>
  <si>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</si>
  <si>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</si>
  <si>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</si>
  <si>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</si>
  <si>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</si>
  <si>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</si>
  <si>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</si>
  <si>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</si>
  <si>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</si>
  <si>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</si>
  <si>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</si>
  <si>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</si>
  <si>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</si>
  <si>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</si>
  <si>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</si>
  <si>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</si>
  <si>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</si>
  <si>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</si>
  <si>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</si>
  <si>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</si>
  <si>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</si>
  <si>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</si>
  <si>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</si>
  <si>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</si>
  <si>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</si>
  <si>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</si>
  <si>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</si>
  <si>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</si>
  <si>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</si>
  <si>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</si>
  <si>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</si>
  <si>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</si>
  <si>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</si>
  <si>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</si>
  <si>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</si>
  <si>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</si>
  <si>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</si>
  <si>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</si>
  <si>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</si>
  <si>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</si>
  <si>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</si>
  <si>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</si>
  <si>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</si>
  <si>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</si>
  <si>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</si>
  <si>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</si>
  <si>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</si>
  <si>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</si>
  <si>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</si>
  <si>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</si>
  <si>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</si>
  <si>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</si>
  <si>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</si>
  <si>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</si>
  <si>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</si>
  <si>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</si>
  <si>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</si>
  <si>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</si>
  <si>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</si>
  <si>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</si>
  <si>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</si>
  <si>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</si>
  <si>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</si>
  <si>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</si>
  <si>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</si>
  <si>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</si>
  <si>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</si>
  <si>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</si>
  <si>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</si>
  <si>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</si>
  <si>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</si>
  <si>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</si>
  <si>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</si>
  <si>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</si>
  <si>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</si>
  <si>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</si>
  <si>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</si>
  <si>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</si>
  <si>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</si>
  <si>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</si>
  <si>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</si>
  <si>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</si>
  <si>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</si>
  <si>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</si>
  <si>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</si>
  <si>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</si>
  <si>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</si>
  <si>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</si>
  <si>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</si>
  <si>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</si>
  <si>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</si>
  <si>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</si>
  <si>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</si>
  <si>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</si>
  <si>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</si>
  <si>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</si>
  <si>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</si>
  <si>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</si>
  <si>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</si>
  <si>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</si>
  <si>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</si>
  <si>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</si>
  <si>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</si>
  <si>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</si>
  <si>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</si>
  <si>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</si>
  <si>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</si>
  <si>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</si>
  <si>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</si>
  <si>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</si>
  <si>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</si>
  <si>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</si>
  <si>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</si>
  <si>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</si>
  <si>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</si>
  <si>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</si>
  <si>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</si>
  <si>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</si>
  <si>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</si>
  <si>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</si>
  <si>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</si>
  <si>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</si>
  <si>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</si>
  <si>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</si>
  <si>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</si>
  <si>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</si>
  <si>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</si>
  <si>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</si>
  <si>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</si>
  <si>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</si>
  <si>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</si>
  <si>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</si>
  <si>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</si>
  <si>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</si>
  <si>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</si>
  <si>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</si>
  <si>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</si>
  <si>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</si>
  <si>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</si>
  <si>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</si>
  <si>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</si>
  <si>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</si>
  <si>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</si>
  <si>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</si>
  <si>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</si>
  <si>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</si>
  <si>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</si>
  <si>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</si>
  <si>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</si>
  <si>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</si>
  <si>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</si>
  <si>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</si>
  <si>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</si>
  <si>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</si>
  <si>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</si>
  <si>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</si>
  <si>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</si>
  <si>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</si>
  <si>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</si>
  <si>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</si>
  <si>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</si>
  <si>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</si>
  <si>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</si>
  <si>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</si>
  <si>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</si>
  <si>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</si>
  <si>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</si>
  <si>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</si>
  <si>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</si>
  <si>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</si>
  <si>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</si>
  <si>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</si>
  <si>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</si>
  <si>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</si>
  <si>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</si>
  <si>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</si>
  <si>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</si>
  <si>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</si>
  <si>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</si>
  <si>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</si>
  <si>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</si>
  <si>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</si>
  <si>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</si>
  <si>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</si>
  <si>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</si>
  <si>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</si>
  <si>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</si>
  <si>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</si>
  <si>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</si>
  <si>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</si>
  <si>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</si>
  <si>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</si>
  <si>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</si>
  <si>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</si>
  <si>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</si>
  <si>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</si>
  <si>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</si>
  <si>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</si>
  <si>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</si>
  <si>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</si>
  <si>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</si>
  <si>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</si>
  <si>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</si>
  <si>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</si>
  <si>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</si>
  <si>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</si>
  <si>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</si>
  <si>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</si>
  <si>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</si>
  <si>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</si>
  <si>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</si>
  <si>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</si>
  <si>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</si>
  <si>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</si>
  <si>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</si>
  <si>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</si>
  <si>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</si>
  <si>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</si>
  <si>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</si>
  <si>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</si>
  <si>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</si>
  <si>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</si>
  <si>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</si>
  <si>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</si>
  <si>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</si>
  <si>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</si>
  <si>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</si>
  <si>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</si>
  <si>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</si>
  <si>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</si>
  <si>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</si>
  <si>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</si>
  <si>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</si>
  <si>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</si>
  <si>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</si>
  <si>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</si>
  <si>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</si>
  <si>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</si>
  <si>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</si>
  <si>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</si>
  <si>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</si>
  <si>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</si>
  <si>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</si>
  <si>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</si>
  <si>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</si>
  <si>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</si>
  <si>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</si>
  <si>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</si>
  <si>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</si>
  <si>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</si>
  <si>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</si>
  <si>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</si>
  <si>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</si>
  <si>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</si>
  <si>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</si>
  <si>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</si>
  <si>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</si>
  <si>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</si>
  <si>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</si>
  <si>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</si>
  <si>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</si>
  <si>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</si>
  <si>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</si>
  <si>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</si>
  <si>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</si>
  <si>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</si>
  <si>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</si>
  <si>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</si>
  <si>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</si>
  <si>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</si>
  <si>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</si>
  <si>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</si>
  <si>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</si>
  <si>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</si>
  <si>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</si>
  <si>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</si>
  <si>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</si>
  <si>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</si>
  <si>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</si>
  <si>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</si>
  <si>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</si>
  <si>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</si>
  <si>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</si>
  <si>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</si>
  <si>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</si>
  <si>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</si>
  <si>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</si>
  <si>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</si>
  <si>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</si>
  <si>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</si>
  <si>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</si>
  <si>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</si>
  <si>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</si>
  <si>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</si>
  <si>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</si>
  <si>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</si>
  <si>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</si>
  <si>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</si>
  <si>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</si>
  <si>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</si>
  <si>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</si>
  <si>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</si>
  <si>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</si>
  <si>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</si>
  <si>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</si>
  <si>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</si>
  <si>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</si>
  <si>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</si>
  <si>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</si>
  <si>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</si>
  <si>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</si>
  <si>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</si>
  <si>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</si>
  <si>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</si>
  <si>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</si>
  <si>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</si>
  <si>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</si>
  <si>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</si>
  <si>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</si>
  <si>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</si>
  <si>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</si>
  <si>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</si>
  <si>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</si>
  <si>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</si>
  <si>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</si>
  <si>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</si>
  <si>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</si>
  <si>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</si>
  <si>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</si>
  <si>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</si>
  <si>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</si>
  <si>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</si>
  <si>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</si>
  <si>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</si>
  <si>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</si>
  <si>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</si>
  <si>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</si>
  <si>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</si>
  <si>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</si>
  <si>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</si>
  <si>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</si>
  <si>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</si>
  <si>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</si>
  <si>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</si>
  <si>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</si>
  <si>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</si>
  <si>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</si>
  <si>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</si>
  <si>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</si>
  <si>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</si>
  <si>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</si>
  <si>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</si>
  <si>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</si>
  <si>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</si>
  <si>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</si>
  <si>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</si>
  <si>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</si>
  <si>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</si>
  <si>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</si>
  <si>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</si>
  <si>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</si>
  <si>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</si>
  <si>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</si>
  <si>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</si>
  <si>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</si>
  <si>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</si>
  <si>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</si>
  <si>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</si>
  <si>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</si>
  <si>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</si>
  <si>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</si>
  <si>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</si>
  <si>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</si>
  <si>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</si>
  <si>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</si>
  <si>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</si>
  <si>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</si>
  <si>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</si>
  <si>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</si>
  <si>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</si>
  <si>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</si>
  <si>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</si>
  <si>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</si>
  <si>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</si>
  <si>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</si>
  <si>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</si>
  <si>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</si>
  <si>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</si>
  <si>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</si>
  <si>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</si>
  <si>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</si>
  <si>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</si>
  <si>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</si>
  <si>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</si>
  <si>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</si>
  <si>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</si>
  <si>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</si>
  <si>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</si>
  <si>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</si>
  <si>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</si>
  <si>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</si>
  <si>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</si>
  <si>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</si>
  <si>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</si>
  <si>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</si>
  <si>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</si>
  <si>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</si>
  <si>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</si>
  <si>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</si>
  <si>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</si>
  <si>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</si>
  <si>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</si>
  <si>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</si>
  <si>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</si>
  <si>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</si>
  <si>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</si>
  <si>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</si>
  <si>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</si>
  <si>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</si>
  <si>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</si>
  <si>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</si>
  <si>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</si>
  <si>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</si>
  <si>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</si>
  <si>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</si>
  <si>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</si>
  <si>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</si>
  <si>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</si>
  <si>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</si>
  <si>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</si>
  <si>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</si>
  <si>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</si>
  <si>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</si>
  <si>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</si>
  <si>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</si>
  <si>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</si>
  <si>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</si>
  <si>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</si>
  <si>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</si>
  <si>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</si>
  <si>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</si>
  <si>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</si>
  <si>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</si>
  <si>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</si>
  <si>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</si>
  <si>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</si>
  <si>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</si>
  <si>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</si>
  <si>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</si>
  <si>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</si>
  <si>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</si>
  <si>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</si>
  <si>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</si>
  <si>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</si>
  <si>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</si>
  <si>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</si>
  <si>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</si>
  <si>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</si>
  <si>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</si>
  <si>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</si>
  <si>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</si>
  <si>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</si>
  <si>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</si>
  <si>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</si>
  <si>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</si>
  <si>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</si>
  <si>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</si>
  <si>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</si>
  <si>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</si>
  <si>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</si>
  <si>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</si>
  <si>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</si>
  <si>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</si>
  <si>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</si>
  <si>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</si>
  <si>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</si>
  <si>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</si>
  <si>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</si>
  <si>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</si>
  <si>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</si>
  <si>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</si>
  <si>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</si>
  <si>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</si>
  <si>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</si>
  <si>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</si>
  <si>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</si>
  <si>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</si>
  <si>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</si>
  <si>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</si>
  <si>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</si>
  <si>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</si>
  <si>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</si>
  <si>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</si>
  <si>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</si>
  <si>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</si>
  <si>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</si>
  <si>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</si>
  <si>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</si>
  <si>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</si>
  <si>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</si>
  <si>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</si>
  <si>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</si>
  <si>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</si>
  <si>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</si>
  <si>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</si>
  <si>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</si>
  <si>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</si>
  <si>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</si>
  <si>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</si>
  <si>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</si>
  <si>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</si>
  <si>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</si>
  <si>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</si>
  <si>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</si>
  <si>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</si>
  <si>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</si>
  <si>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</si>
  <si>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</si>
  <si>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</si>
  <si>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</si>
  <si>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</si>
  <si>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</si>
  <si>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</si>
  <si>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</si>
  <si>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</si>
  <si>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</si>
  <si>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</si>
  <si>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</si>
  <si>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</si>
  <si>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</si>
  <si>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</si>
  <si>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</si>
  <si>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</si>
  <si>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</si>
  <si>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</si>
  <si>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</si>
  <si>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</si>
  <si>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</si>
  <si>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</si>
  <si>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</si>
  <si>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</si>
  <si>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</si>
  <si>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</si>
  <si>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</si>
  <si>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</si>
  <si>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</si>
  <si>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</si>
  <si>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</si>
  <si>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</si>
  <si>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</si>
  <si>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</si>
  <si>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</si>
  <si>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</si>
  <si>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</si>
  <si>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</si>
  <si>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</si>
  <si>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</si>
  <si>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</si>
  <si>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</si>
  <si>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</si>
  <si>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</si>
  <si>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</si>
  <si>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</si>
  <si>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</si>
  <si>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</si>
  <si>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</si>
  <si>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</si>
  <si>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</si>
  <si>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</si>
  <si>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</si>
  <si>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</si>
  <si>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</si>
  <si>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</si>
  <si>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</si>
  <si>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</si>
  <si>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</si>
  <si>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</si>
  <si>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</si>
  <si>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</si>
  <si>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</si>
  <si>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</si>
  <si>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</si>
  <si>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</si>
  <si>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</si>
  <si>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</si>
  <si>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</si>
  <si>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</si>
  <si>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</si>
  <si>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</si>
  <si>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</si>
  <si>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</si>
  <si>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</si>
  <si>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</si>
  <si>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</si>
  <si>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</si>
  <si>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</si>
  <si>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</si>
  <si>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</si>
  <si>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</si>
  <si>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</si>
  <si>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</si>
  <si>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</si>
  <si>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</si>
  <si>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</si>
  <si>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</si>
  <si>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</si>
  <si>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</si>
  <si>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</si>
  <si>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</si>
  <si>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</si>
  <si>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</si>
  <si>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</si>
  <si>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</si>
  <si>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</si>
  <si>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</si>
  <si>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</si>
  <si>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</si>
  <si>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</si>
  <si>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</si>
  <si>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</si>
  <si>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</si>
  <si>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</si>
  <si>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</si>
  <si>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</si>
  <si>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</si>
  <si>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</si>
  <si>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</si>
  <si>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</si>
  <si>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</si>
  <si>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</si>
  <si>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</si>
  <si>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</si>
  <si>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</si>
  <si>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</si>
  <si>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</si>
  <si>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</si>
  <si>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</si>
  <si>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</si>
  <si>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</si>
  <si>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</si>
  <si>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</si>
  <si>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</si>
  <si>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</si>
  <si>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</si>
  <si>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</si>
  <si>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</si>
  <si>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</si>
  <si>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</si>
  <si>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</si>
  <si>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</si>
  <si>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</si>
  <si>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</si>
  <si>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</si>
  <si>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</si>
  <si>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</si>
  <si>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</si>
  <si>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</si>
  <si>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</si>
  <si>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</si>
  <si>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</si>
  <si>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</si>
  <si>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</si>
  <si>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</si>
  <si>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</si>
  <si>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</si>
  <si>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</si>
  <si>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</si>
  <si>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</si>
  <si>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</si>
  <si>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</si>
  <si>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</si>
  <si>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</si>
  <si>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</si>
  <si>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</si>
  <si>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</si>
  <si>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</si>
  <si>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</si>
  <si>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</si>
  <si>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</si>
  <si>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</si>
  <si>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</si>
  <si>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</si>
  <si>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</si>
  <si>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</si>
  <si>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</si>
  <si>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</si>
  <si>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</si>
  <si>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</si>
  <si>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</si>
  <si>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</si>
  <si>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</si>
  <si>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</si>
  <si>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</si>
  <si>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</si>
  <si>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</si>
  <si>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</si>
  <si>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</si>
  <si>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</si>
  <si>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</si>
  <si>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</si>
  <si>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</si>
  <si>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</si>
  <si>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</si>
  <si>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</si>
  <si>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</si>
  <si>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</si>
  <si>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</si>
  <si>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</si>
  <si>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</si>
  <si>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</si>
  <si>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</si>
  <si>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</si>
  <si>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</si>
  <si>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</si>
  <si>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</si>
  <si>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</si>
  <si>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</si>
  <si>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</si>
  <si>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</si>
  <si>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</si>
  <si>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</si>
  <si>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</si>
  <si>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</si>
  <si>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</si>
  <si>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</si>
  <si>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</si>
  <si>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</si>
  <si>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</si>
  <si>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</si>
  <si>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</si>
  <si>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</si>
  <si>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</si>
  <si>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</si>
  <si>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</si>
  <si>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</si>
  <si>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</si>
  <si>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</si>
  <si>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</si>
  <si>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</si>
  <si>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</si>
  <si>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</si>
  <si>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</si>
  <si>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</si>
  <si>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</si>
  <si>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</si>
  <si>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</si>
  <si>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</si>
  <si>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</si>
  <si>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</si>
  <si>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</si>
  <si>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</si>
  <si>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</si>
  <si>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</si>
  <si>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</si>
  <si>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</si>
  <si>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</si>
  <si>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</si>
  <si>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</si>
  <si>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</si>
  <si>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</si>
  <si>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</si>
  <si>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</si>
  <si>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</si>
  <si>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</si>
  <si>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</si>
  <si>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</si>
  <si>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</si>
  <si>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</si>
  <si>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</si>
  <si>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</si>
  <si>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</si>
  <si>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</si>
  <si>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</si>
  <si>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</si>
  <si>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</si>
  <si>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</si>
  <si>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</si>
  <si>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</si>
  <si>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</si>
  <si>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</si>
  <si>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</si>
  <si>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</si>
  <si>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</si>
  <si>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</si>
  <si>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</si>
  <si>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</si>
  <si>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</si>
  <si>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</si>
  <si>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</si>
  <si>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</si>
  <si>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</si>
  <si>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</si>
  <si>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</si>
  <si>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</si>
  <si>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</si>
  <si>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</si>
  <si>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</si>
  <si>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</si>
  <si>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</si>
  <si>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</si>
  <si>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</si>
  <si>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</si>
  <si>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</si>
  <si>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</si>
  <si>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</si>
  <si>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</si>
  <si>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</si>
  <si>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</si>
  <si>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</si>
  <si>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</si>
  <si>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</si>
  <si>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</si>
  <si>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</si>
  <si>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</si>
  <si>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</si>
  <si>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</si>
  <si>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</si>
  <si>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</si>
  <si>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</si>
  <si>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</si>
  <si>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</si>
  <si>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</si>
  <si>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</si>
  <si>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</si>
  <si>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</si>
  <si>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</si>
  <si>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</si>
  <si>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</si>
  <si>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</si>
  <si>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</si>
  <si>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</si>
  <si>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</si>
  <si>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</si>
  <si>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</si>
  <si>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</si>
  <si>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</si>
  <si>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</si>
  <si>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</si>
  <si>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</si>
  <si>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</si>
  <si>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</si>
  <si>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</si>
  <si>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</si>
  <si>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</si>
  <si>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</si>
  <si>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</si>
  <si>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</si>
  <si>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</si>
  <si>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</si>
  <si>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</si>
  <si>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</si>
  <si>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</si>
  <si>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</si>
  <si>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</si>
  <si>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</si>
  <si>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</si>
  <si>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</si>
  <si>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</si>
  <si>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</si>
  <si>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</si>
  <si>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</si>
  <si>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</si>
  <si>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</si>
  <si>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</si>
  <si>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</si>
  <si>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</si>
  <si>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</si>
  <si>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</si>
  <si>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</si>
  <si>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</si>
  <si>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</si>
  <si>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</si>
  <si>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</si>
  <si>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</si>
  <si>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</si>
  <si>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</si>
  <si>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</si>
  <si>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</si>
  <si>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</si>
  <si>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</si>
  <si>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</si>
  <si>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</si>
  <si>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</si>
  <si>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</si>
  <si>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</si>
  <si>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</si>
  <si>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</si>
  <si>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</si>
  <si>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</si>
  <si>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</si>
  <si>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</si>
  <si>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</si>
  <si>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</si>
  <si>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</si>
  <si>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</si>
  <si>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</si>
  <si>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</si>
  <si>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</si>
  <si>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</si>
  <si>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</si>
  <si>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</si>
  <si>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</si>
  <si>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</si>
  <si>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</si>
  <si>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</si>
  <si>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</si>
  <si>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</si>
  <si>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</si>
  <si>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</si>
  <si>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</si>
  <si>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</si>
  <si>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</si>
  <si>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</si>
  <si>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</si>
  <si>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</si>
  <si>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</si>
  <si>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</si>
  <si>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</si>
  <si>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</si>
  <si>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</si>
  <si>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</si>
  <si>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</si>
  <si>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</si>
  <si>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</si>
  <si>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</si>
  <si>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</si>
  <si>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</si>
  <si>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</si>
  <si>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</si>
  <si>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</si>
  <si>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</si>
  <si>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</si>
  <si>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</si>
  <si>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</si>
  <si>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</si>
  <si>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</si>
  <si>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</si>
  <si>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</si>
  <si>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</si>
  <si>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</si>
  <si>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</si>
  <si>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</si>
  <si>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</si>
  <si>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</si>
  <si>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</si>
  <si>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</si>
  <si>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</si>
  <si>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</si>
  <si>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</si>
  <si>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</si>
  <si>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</si>
  <si>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</si>
  <si>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</si>
  <si>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</si>
  <si>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</si>
  <si>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</si>
  <si>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</si>
  <si>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</si>
  <si>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</si>
  <si>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</si>
  <si>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</si>
  <si>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</si>
  <si>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</si>
  <si>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</si>
  <si>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</si>
  <si>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</si>
  <si>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</si>
  <si>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</si>
  <si>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</si>
  <si>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</si>
  <si>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</si>
  <si>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</si>
  <si>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</si>
  <si>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</si>
  <si>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</si>
  <si>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</si>
  <si>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</si>
  <si>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</si>
  <si>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</si>
  <si>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</si>
  <si>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</si>
  <si>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</si>
  <si>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</si>
  <si>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</si>
  <si>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</si>
  <si>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</si>
  <si>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</si>
  <si>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</si>
  <si>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</si>
  <si>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</si>
  <si>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</si>
  <si>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</si>
  <si>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</si>
  <si>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</si>
  <si>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</si>
  <si>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</si>
  <si>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</si>
  <si>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</si>
  <si>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</si>
  <si>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</si>
  <si>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</si>
  <si>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</si>
  <si>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</si>
  <si>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</si>
  <si>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</si>
  <si>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</si>
  <si>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</si>
  <si>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</si>
  <si>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</si>
  <si>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</si>
  <si>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</si>
  <si>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</si>
  <si>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</si>
  <si>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</si>
  <si>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</si>
  <si>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</si>
  <si>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</si>
  <si>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</si>
  <si>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</si>
  <si>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</si>
  <si>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</si>
  <si>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</si>
  <si>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</si>
  <si>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</si>
  <si>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</si>
  <si>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</si>
  <si>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</si>
  <si>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</si>
  <si>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</si>
  <si>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</si>
  <si>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</si>
  <si>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</si>
  <si>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</si>
  <si>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</si>
  <si>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</si>
  <si>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</si>
  <si>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</si>
  <si>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</si>
  <si>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</si>
  <si>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</si>
  <si>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</si>
  <si>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</si>
  <si>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</si>
  <si>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</si>
  <si>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</si>
  <si>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</si>
  <si>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</si>
  <si>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</si>
  <si>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</si>
  <si>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</si>
  <si>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</si>
  <si>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</si>
  <si>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</si>
  <si>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</si>
  <si>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</si>
  <si>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</si>
  <si>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</si>
  <si>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</si>
  <si>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</si>
  <si>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</si>
  <si>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</si>
  <si>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</si>
  <si>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</si>
  <si>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</si>
  <si>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</si>
  <si>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</si>
  <si>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</si>
  <si>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</si>
  <si>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</si>
  <si>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</si>
  <si>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</si>
  <si>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</si>
  <si>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</si>
  <si>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</si>
  <si>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</si>
  <si>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</si>
  <si>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</si>
  <si>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</si>
  <si>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</si>
  <si>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</si>
  <si>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</si>
  <si>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</si>
  <si>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</si>
  <si>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</si>
  <si>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</si>
  <si>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</si>
  <si>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</si>
  <si>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</si>
  <si>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</si>
  <si>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</si>
  <si>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</si>
  <si>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</si>
  <si>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</si>
  <si>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</si>
  <si>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</si>
  <si>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</si>
  <si>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</si>
  <si>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</si>
  <si>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</si>
  <si>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</si>
  <si>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</si>
  <si>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</si>
  <si>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</si>
  <si>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</si>
  <si>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</si>
  <si>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</si>
  <si>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</si>
  <si>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</si>
  <si>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</si>
  <si>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</si>
  <si>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</si>
  <si>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</si>
  <si>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</si>
  <si>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</si>
  <si>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</si>
  <si>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</si>
  <si>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</si>
  <si>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</si>
  <si>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</si>
  <si>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</si>
  <si>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</si>
  <si>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</si>
  <si>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</si>
  <si>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</si>
  <si>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</si>
  <si>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</si>
  <si>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</si>
  <si>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</si>
  <si>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</si>
  <si>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</si>
  <si>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</si>
  <si>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</si>
  <si>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</si>
  <si>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</si>
  <si>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</si>
  <si>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</si>
  <si>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</si>
  <si>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</si>
  <si>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</si>
  <si>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</si>
  <si>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</si>
  <si>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</si>
  <si>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</si>
  <si>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</si>
  <si>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</si>
  <si>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</si>
  <si>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</si>
  <si>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</si>
  <si>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</si>
  <si>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</si>
  <si>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</si>
  <si>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</si>
  <si>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</si>
  <si>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</si>
  <si>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</si>
  <si>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</si>
  <si>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</si>
  <si>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</si>
  <si>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</si>
  <si>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</si>
  <si>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</si>
  <si>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</si>
  <si>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</si>
  <si>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</si>
  <si>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</si>
  <si>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</si>
  <si>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</si>
  <si>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</si>
  <si>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</si>
  <si>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</si>
  <si>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</si>
  <si>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</si>
  <si>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</si>
  <si>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</si>
  <si>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</si>
  <si>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</si>
  <si>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</si>
  <si>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</si>
  <si>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</si>
  <si>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</si>
  <si>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</si>
  <si>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</si>
  <si>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</si>
  <si>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</si>
  <si>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</si>
  <si>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</si>
  <si>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</si>
  <si>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</si>
  <si>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</si>
  <si>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</si>
  <si>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</si>
  <si>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</si>
  <si>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</si>
  <si>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</si>
  <si>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</si>
  <si>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</si>
  <si>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</si>
  <si>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</si>
  <si>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</si>
  <si>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</si>
  <si>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</si>
  <si>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</si>
  <si>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</si>
  <si>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</si>
  <si>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</si>
  <si>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</si>
  <si>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</si>
  <si>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</si>
  <si>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</si>
  <si>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</si>
  <si>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</si>
  <si>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</si>
  <si>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</si>
  <si>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</si>
  <si>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</si>
  <si>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</si>
  <si>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</si>
  <si>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</si>
  <si>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</si>
  <si>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</si>
  <si>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</si>
  <si>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</si>
  <si>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</si>
  <si>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</si>
  <si>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</si>
  <si>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</si>
  <si>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</si>
  <si>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</si>
  <si>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</si>
  <si>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</si>
  <si>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</si>
  <si>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</si>
  <si>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</si>
  <si>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</si>
  <si>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</si>
  <si>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</si>
  <si>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</si>
  <si>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</si>
  <si>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</si>
  <si>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</si>
  <si>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</si>
  <si>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</si>
  <si>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</si>
  <si>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</si>
  <si>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</si>
  <si>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</si>
  <si>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</si>
  <si>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</si>
  <si>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</si>
  <si>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</si>
  <si>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</si>
  <si>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</si>
  <si>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</si>
  <si>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</si>
  <si>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</si>
  <si>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</si>
  <si>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</si>
  <si>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</si>
  <si>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</si>
  <si>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</si>
  <si>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</si>
  <si>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</si>
  <si>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</si>
  <si>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</si>
  <si>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</si>
  <si>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</si>
  <si>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</si>
  <si>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</si>
  <si>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</si>
  <si>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</si>
  <si>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</si>
  <si>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</si>
  <si>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</si>
  <si>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</si>
  <si>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</si>
  <si>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</si>
  <si>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</si>
  <si>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</si>
  <si>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</si>
  <si>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</si>
  <si>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</si>
  <si>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</si>
  <si>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</si>
  <si>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</si>
  <si>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</si>
  <si>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</si>
  <si>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</si>
  <si>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</si>
  <si>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</si>
  <si>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</si>
  <si>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</si>
  <si>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</si>
  <si>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</si>
  <si>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</si>
  <si>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</si>
  <si>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</si>
  <si>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</si>
  <si>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</si>
  <si>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</si>
  <si>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</si>
  <si>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</si>
  <si>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</si>
  <si>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</si>
  <si>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</si>
  <si>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</si>
  <si>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</si>
  <si>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</si>
  <si>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</si>
  <si>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</si>
  <si>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</si>
  <si>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</si>
  <si>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</si>
  <si>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</si>
  <si>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</si>
  <si>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</si>
  <si>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</si>
  <si>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</si>
  <si>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</si>
  <si>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</si>
  <si>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</si>
  <si>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</si>
  <si>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</si>
  <si>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</si>
  <si>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</si>
  <si>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</si>
  <si>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</si>
  <si>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</si>
  <si>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</si>
  <si>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</si>
  <si>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</si>
  <si>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</si>
  <si>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</si>
  <si>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</si>
  <si>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</si>
  <si>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</si>
  <si>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</si>
  <si>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</si>
  <si>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</si>
  <si>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</si>
  <si>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</si>
  <si>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</si>
  <si>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</si>
  <si>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</si>
  <si>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</si>
  <si>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</si>
  <si>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</si>
  <si>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</si>
  <si>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</si>
  <si>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</si>
  <si>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</si>
  <si>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</si>
  <si>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</si>
  <si>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</si>
  <si>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</si>
  <si>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</si>
  <si>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</si>
  <si>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</si>
  <si>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</si>
  <si>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</si>
  <si>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</si>
  <si>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</si>
  <si>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</si>
  <si>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</si>
  <si>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</si>
  <si>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</si>
  <si>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</si>
  <si>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</si>
  <si>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</si>
  <si>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</si>
  <si>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</si>
  <si>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</si>
  <si>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</si>
  <si>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</si>
  <si>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</si>
  <si>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</si>
  <si>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</si>
  <si>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</si>
  <si>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</si>
  <si>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</si>
  <si>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</si>
  <si>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</si>
  <si>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</si>
  <si>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</si>
  <si>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</si>
  <si>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</si>
  <si>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</si>
  <si>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</si>
  <si>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</si>
  <si>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</si>
  <si>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</si>
  <si>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</si>
  <si>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</si>
  <si>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</si>
  <si>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</si>
  <si>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</si>
  <si>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</si>
  <si>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</si>
  <si>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</si>
  <si>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</si>
  <si>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</si>
  <si>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</si>
  <si>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</si>
  <si>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</si>
  <si>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</si>
  <si>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</si>
  <si>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</si>
  <si>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</si>
  <si>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</si>
  <si>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</si>
  <si>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</si>
  <si>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</si>
  <si>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</si>
  <si>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</si>
  <si>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</si>
  <si>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</si>
  <si>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</si>
  <si>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</si>
  <si>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</si>
  <si>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</si>
  <si>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</si>
  <si>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</si>
  <si>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</si>
  <si>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</si>
  <si>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</si>
  <si>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</si>
  <si>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</si>
  <si>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</si>
  <si>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</si>
  <si>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</si>
  <si>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</si>
  <si>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</si>
  <si>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</si>
  <si>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</si>
  <si>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</si>
  <si>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</si>
  <si>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</si>
  <si>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</si>
  <si>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</si>
  <si>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</si>
  <si>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</si>
  <si>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</si>
  <si>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</si>
  <si>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</si>
  <si>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</si>
  <si>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</si>
  <si>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</si>
  <si>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</si>
  <si>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</si>
  <si>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</si>
  <si>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</si>
  <si>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</si>
  <si>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</si>
  <si>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</si>
  <si>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</si>
  <si>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</si>
  <si>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</si>
  <si>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</si>
  <si>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</si>
  <si>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</si>
  <si>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</si>
  <si>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</si>
  <si>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</si>
  <si>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</si>
  <si>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</si>
  <si>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</si>
  <si>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</si>
  <si>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</si>
  <si>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</si>
  <si>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</si>
  <si>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</si>
  <si>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</si>
  <si>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</si>
  <si>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</si>
  <si>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</si>
  <si>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</si>
  <si>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</si>
  <si>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</si>
  <si>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</si>
  <si>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</si>
  <si>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</si>
  <si>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</si>
  <si>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</si>
  <si>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</si>
  <si>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</si>
  <si>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</si>
  <si>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</si>
  <si>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</si>
  <si>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</si>
  <si>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</si>
  <si>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</si>
  <si>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</si>
  <si>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</si>
  <si>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</si>
  <si>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</si>
  <si>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</si>
  <si>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</si>
  <si>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</si>
  <si>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</si>
  <si>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</si>
  <si>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</si>
  <si>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</si>
  <si>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</si>
  <si>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</si>
  <si>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</si>
  <si>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</si>
  <si>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</si>
  <si>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</si>
  <si>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</si>
  <si>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</si>
  <si>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</si>
  <si>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</si>
  <si>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</si>
  <si>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</si>
  <si>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</si>
  <si>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</si>
  <si>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</si>
  <si>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</si>
  <si>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</si>
  <si>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</si>
  <si>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</si>
  <si>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</si>
  <si>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</si>
  <si>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</si>
  <si>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</si>
  <si>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</si>
  <si>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</si>
  <si>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</si>
  <si>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</si>
  <si>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</si>
  <si>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</si>
  <si>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</si>
  <si>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</si>
  <si>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</si>
  <si>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</si>
  <si>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</si>
  <si>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</si>
  <si>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</si>
  <si>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</si>
  <si>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</si>
  <si>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</si>
  <si>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</si>
  <si>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</si>
  <si>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</si>
  <si>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</si>
  <si>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</si>
  <si>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</si>
  <si>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</si>
  <si>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</si>
  <si>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</si>
  <si>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</si>
  <si>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</si>
  <si>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</si>
  <si>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</si>
  <si>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</si>
  <si>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</si>
  <si>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</si>
  <si>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</si>
  <si>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</si>
  <si>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</si>
  <si>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</si>
  <si>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</si>
  <si>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</si>
  <si>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</si>
  <si>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</si>
  <si>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</si>
  <si>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</si>
  <si>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</si>
  <si>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</si>
  <si>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</si>
  <si>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</si>
  <si>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</si>
  <si>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</si>
  <si>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</si>
  <si>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</si>
  <si>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</si>
  <si>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</si>
  <si>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</si>
  <si>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</si>
  <si>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</si>
  <si>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</si>
  <si>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</si>
  <si>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</si>
  <si>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</si>
  <si>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</si>
  <si>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</si>
  <si>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</si>
  <si>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</si>
  <si>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</si>
  <si>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</si>
  <si>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</si>
  <si>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</si>
  <si>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</si>
  <si>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</si>
  <si>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</si>
  <si>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</si>
  <si>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</si>
  <si>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</si>
  <si>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</si>
  <si>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</si>
  <si>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</si>
  <si>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</si>
  <si>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</si>
  <si>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</si>
  <si>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</si>
  <si>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</si>
  <si>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</si>
  <si>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</si>
  <si>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</si>
  <si>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</si>
  <si>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</si>
  <si>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</si>
  <si>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</si>
  <si>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</si>
  <si>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</si>
  <si>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</si>
  <si>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</si>
  <si>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</si>
  <si>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</si>
  <si>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</si>
  <si>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</si>
  <si>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</si>
  <si>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</si>
  <si>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</si>
  <si>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</si>
  <si>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</si>
  <si>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</si>
  <si>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</si>
  <si>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</si>
  <si>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</si>
  <si>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</si>
  <si>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</si>
  <si>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</si>
  <si>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</si>
  <si>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</si>
  <si>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</si>
  <si>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</si>
  <si>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</si>
  <si>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</si>
  <si>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</si>
  <si>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</si>
  <si>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</si>
  <si>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</si>
  <si>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</si>
  <si>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</si>
  <si>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</si>
  <si>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</si>
  <si>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</si>
  <si>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</si>
  <si>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</si>
  <si>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</si>
  <si>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</si>
  <si>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</si>
  <si>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</si>
  <si>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</si>
  <si>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</si>
  <si>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</si>
  <si>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</si>
  <si>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</si>
  <si>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</si>
  <si>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</si>
  <si>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</si>
  <si>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</si>
  <si>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</si>
  <si>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</si>
  <si>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</si>
  <si>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</si>
  <si>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</si>
  <si>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</si>
  <si>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</si>
  <si>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</si>
  <si>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</si>
  <si>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</si>
  <si>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</si>
  <si>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</si>
  <si>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</si>
  <si>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</si>
  <si>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</si>
  <si>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</si>
  <si>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</si>
  <si>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</si>
  <si>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</si>
  <si>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</si>
  <si>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</si>
  <si>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</si>
  <si>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</si>
  <si>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</si>
  <si>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</si>
  <si>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</si>
  <si>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</si>
  <si>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</si>
  <si>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</si>
  <si>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</si>
  <si>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</si>
  <si>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</si>
  <si>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</si>
  <si>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</si>
  <si>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</si>
  <si>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</si>
  <si>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</si>
  <si>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</si>
  <si>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</si>
  <si>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</si>
  <si>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</si>
  <si>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</si>
  <si>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</si>
  <si>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</si>
  <si>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</si>
  <si>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</si>
  <si>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</si>
  <si>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</si>
  <si>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</si>
  <si>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</si>
  <si>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</si>
  <si>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</si>
  <si>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</si>
  <si>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</si>
  <si>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</si>
  <si>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</si>
  <si>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</si>
  <si>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</si>
  <si>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</si>
  <si>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</si>
  <si>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</si>
  <si>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</si>
  <si>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</si>
  <si>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</si>
  <si>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</si>
  <si>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</si>
  <si>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</si>
  <si>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</si>
  <si>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</si>
  <si>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</si>
  <si>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</si>
  <si>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</si>
  <si>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</si>
  <si>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</si>
  <si>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</si>
  <si>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</si>
  <si>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</si>
  <si>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</si>
  <si>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</si>
  <si>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</si>
  <si>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</si>
  <si>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</si>
  <si>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</si>
  <si>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</si>
  <si>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</si>
  <si>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</si>
  <si>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</si>
  <si>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</si>
  <si>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</si>
  <si>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</si>
  <si>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</si>
  <si>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</si>
  <si>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</si>
  <si>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</si>
  <si>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</si>
  <si>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</si>
  <si>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</si>
  <si>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</si>
  <si>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</si>
  <si>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</si>
  <si>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</si>
  <si>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</si>
  <si>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</si>
  <si>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</si>
  <si>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</si>
  <si>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</si>
  <si>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</si>
  <si>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</si>
  <si>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</si>
  <si>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</si>
  <si>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</si>
  <si>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</si>
  <si>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</si>
  <si>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</si>
  <si>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</si>
  <si>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</si>
  <si>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</si>
  <si>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</si>
  <si>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</si>
  <si>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</si>
  <si>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</si>
  <si>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</si>
  <si>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</si>
  <si>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</si>
  <si>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</si>
  <si>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</si>
  <si>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</si>
  <si>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</si>
  <si>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</si>
  <si>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</si>
  <si>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</si>
  <si>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</si>
  <si>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</si>
  <si>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</si>
  <si>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</si>
  <si>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</si>
  <si>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</si>
  <si>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</si>
  <si>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</si>
  <si>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</si>
  <si>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</si>
  <si>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</si>
  <si>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</si>
  <si>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</si>
  <si>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</si>
  <si>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</si>
  <si>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</si>
  <si>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</si>
  <si>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</si>
  <si>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</si>
  <si>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</si>
  <si>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</si>
  <si>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</si>
  <si>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</si>
  <si>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</si>
  <si>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</si>
  <si>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</si>
  <si>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</si>
  <si>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</si>
  <si>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</si>
  <si>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</si>
  <si>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</si>
  <si>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</si>
  <si>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</si>
  <si>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</si>
  <si>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</si>
  <si>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</si>
  <si>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</si>
  <si>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</si>
  <si>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</si>
  <si>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</si>
  <si>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</si>
  <si>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</si>
  <si>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</si>
  <si>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</si>
  <si>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</si>
  <si>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</si>
  <si>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</si>
  <si>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</si>
  <si>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</si>
  <si>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</si>
  <si>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</si>
  <si>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</si>
  <si>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</si>
  <si>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</si>
  <si>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</si>
  <si>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</si>
  <si>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</si>
  <si>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</si>
  <si>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</si>
  <si>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</si>
  <si>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</si>
  <si>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</si>
  <si>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</si>
  <si>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</si>
  <si>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</si>
  <si>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</si>
  <si>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</si>
  <si>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</si>
  <si>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</si>
  <si>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</si>
  <si>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</si>
  <si>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</si>
  <si>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</si>
  <si>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</si>
  <si>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</si>
  <si>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</si>
  <si>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</si>
  <si>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</si>
  <si>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</si>
  <si>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</si>
  <si>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</si>
  <si>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</si>
  <si>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</si>
  <si>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</si>
  <si>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</si>
  <si>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</si>
  <si>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</si>
  <si>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</si>
  <si>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</si>
  <si>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</si>
  <si>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</si>
  <si>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</si>
  <si>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</si>
  <si>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</si>
  <si>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</si>
  <si>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</si>
  <si>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</si>
  <si>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</si>
  <si>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</si>
  <si>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</si>
  <si>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</si>
  <si>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</si>
  <si>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</si>
  <si>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</si>
  <si>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</si>
  <si>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</si>
  <si>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</si>
  <si>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</si>
  <si>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</si>
  <si>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</si>
  <si>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</si>
  <si>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</si>
  <si>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</si>
  <si>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</si>
  <si>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</si>
  <si>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</si>
  <si>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</si>
  <si>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</si>
  <si>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</si>
  <si>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</si>
  <si>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</si>
  <si>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</si>
  <si>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</si>
  <si>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</si>
  <si>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</si>
  <si>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</si>
  <si>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</si>
  <si>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</si>
  <si>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</si>
  <si>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</si>
  <si>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</si>
  <si>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</si>
  <si>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</si>
  <si>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</si>
  <si>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</si>
  <si>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</si>
  <si>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</si>
  <si>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</si>
  <si>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</si>
  <si>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</si>
  <si>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</si>
  <si>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</si>
  <si>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</si>
  <si>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</si>
  <si>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</si>
  <si>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</si>
  <si>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</si>
  <si>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</si>
  <si>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</si>
  <si>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</si>
  <si>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</si>
  <si>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</si>
  <si>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</si>
  <si>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</si>
  <si>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</si>
  <si>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</si>
  <si>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</si>
  <si>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</si>
  <si>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</si>
  <si>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</si>
  <si>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</si>
  <si>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</si>
  <si>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</si>
  <si>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</si>
  <si>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</si>
  <si>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</si>
  <si>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</si>
  <si>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</si>
  <si>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</si>
  <si>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</si>
  <si>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</si>
  <si>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</si>
  <si>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</si>
  <si>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</si>
  <si>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</si>
  <si>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</si>
  <si>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</si>
  <si>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</si>
  <si>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</si>
  <si>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</si>
  <si>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</si>
  <si>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</si>
  <si>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</si>
  <si>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</si>
  <si>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</si>
  <si>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</si>
  <si>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</si>
  <si>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</si>
  <si>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</si>
  <si>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</si>
  <si>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</si>
  <si>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</si>
  <si>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</si>
  <si>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</si>
  <si>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</si>
  <si>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</si>
  <si>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</si>
  <si>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</si>
  <si>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</si>
  <si>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</si>
  <si>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</si>
  <si>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</si>
  <si>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</si>
  <si>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</si>
  <si>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</si>
  <si>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</si>
  <si>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</si>
  <si>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</si>
  <si>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</si>
  <si>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</si>
  <si>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</si>
  <si>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</si>
  <si>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</si>
  <si>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</si>
  <si>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</si>
  <si>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</si>
  <si>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</si>
  <si>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</si>
  <si>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</si>
  <si>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</si>
  <si>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</si>
  <si>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</si>
  <si>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</si>
  <si>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</si>
  <si>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</si>
  <si>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</si>
  <si>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</si>
  <si>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</si>
  <si>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</si>
  <si>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</si>
  <si>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</si>
  <si>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</si>
  <si>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</si>
  <si>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</si>
  <si>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</si>
  <si>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</si>
  <si>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</si>
  <si>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</si>
  <si>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</si>
  <si>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</si>
  <si>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</si>
  <si>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</si>
  <si>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</si>
  <si>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</si>
  <si>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</si>
  <si>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</si>
  <si>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</si>
  <si>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</si>
  <si>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</si>
  <si>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</si>
  <si>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</si>
  <si>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</si>
  <si>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</si>
  <si>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</si>
  <si>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</si>
  <si>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</si>
  <si>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</si>
  <si>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</si>
  <si>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</si>
  <si>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</si>
  <si>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</si>
  <si>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</si>
  <si>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</si>
  <si>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</si>
  <si>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</si>
  <si>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</si>
  <si>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</si>
  <si>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</si>
  <si>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</si>
  <si>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</si>
  <si>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</si>
  <si>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</si>
  <si>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</si>
  <si>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</si>
  <si>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</si>
  <si>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</si>
  <si>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</si>
  <si>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</si>
  <si>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</si>
  <si>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</si>
  <si>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</si>
  <si>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</si>
  <si>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</si>
  <si>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</si>
  <si>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</si>
  <si>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</si>
  <si>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</si>
  <si>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</si>
  <si>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</si>
  <si>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</si>
  <si>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</si>
  <si>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</si>
  <si>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</si>
  <si>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</si>
  <si>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</si>
  <si>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</si>
  <si>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</si>
  <si>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</si>
  <si>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</si>
  <si>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</si>
  <si>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</si>
  <si>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</si>
  <si>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</si>
  <si>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</si>
  <si>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</si>
  <si>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</si>
  <si>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</si>
  <si>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</si>
  <si>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</si>
  <si>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</si>
  <si>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</si>
  <si>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</si>
  <si>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</si>
  <si>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</si>
  <si>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</si>
  <si>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</si>
  <si>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</si>
  <si>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</si>
  <si>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</si>
  <si>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</si>
  <si>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</si>
  <si>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</si>
  <si>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</si>
  <si>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</si>
  <si>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</si>
  <si>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</si>
  <si>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</si>
  <si>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</si>
  <si>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</si>
  <si>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</si>
  <si>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</si>
  <si>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</si>
  <si>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</si>
  <si>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</si>
  <si>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</si>
  <si>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</si>
  <si>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</si>
  <si>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</si>
  <si>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</si>
  <si>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</si>
  <si>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</si>
  <si>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</si>
  <si>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</si>
  <si>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</si>
  <si>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</si>
  <si>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</si>
  <si>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</si>
  <si>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</si>
  <si>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</si>
  <si>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</si>
  <si>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</si>
  <si>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</si>
  <si>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</si>
  <si>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</si>
  <si>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</si>
  <si>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</si>
  <si>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</si>
  <si>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</si>
  <si>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</si>
  <si>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</si>
  <si>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</si>
  <si>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</si>
  <si>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</si>
  <si>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</si>
  <si>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</si>
  <si>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</si>
  <si>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</si>
  <si>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</si>
  <si>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</si>
  <si>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</si>
  <si>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</si>
  <si>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</si>
  <si>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</si>
  <si>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</si>
  <si>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</si>
  <si>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</si>
  <si>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</si>
  <si>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</si>
  <si>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</si>
  <si>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</si>
  <si>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</si>
  <si>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</si>
  <si>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</si>
  <si>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</si>
  <si>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</si>
  <si>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</si>
  <si>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</si>
  <si>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</si>
  <si>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</si>
  <si>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</si>
  <si>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</si>
  <si>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</si>
  <si>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</si>
  <si>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</si>
  <si>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</si>
  <si>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</si>
  <si>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</si>
  <si>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</si>
  <si>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</si>
  <si>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</si>
  <si>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</si>
  <si>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</si>
  <si>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</si>
  <si>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</si>
  <si>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</si>
  <si>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</si>
  <si>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</si>
  <si>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</si>
  <si>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</si>
  <si>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</si>
  <si>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</si>
  <si>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</si>
  <si>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</si>
  <si>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</si>
  <si>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</si>
  <si>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</si>
  <si>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</si>
  <si>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</si>
  <si>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</si>
  <si>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</si>
  <si>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</si>
  <si>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</si>
  <si>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</si>
  <si>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</si>
  <si>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</si>
  <si>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</si>
  <si>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</si>
  <si>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</si>
  <si>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</si>
  <si>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</si>
  <si>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</si>
  <si>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</si>
  <si>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</si>
  <si>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</si>
  <si>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</si>
  <si>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</si>
  <si>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</si>
  <si>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</si>
  <si>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</si>
  <si>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</si>
  <si>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</si>
  <si>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</si>
  <si>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</si>
  <si>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</si>
  <si>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</si>
  <si>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</si>
  <si>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</si>
  <si>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</si>
  <si>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</si>
  <si>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</si>
  <si>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</si>
  <si>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</si>
  <si>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</si>
  <si>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</si>
  <si>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</si>
  <si>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</si>
  <si>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</si>
  <si>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</si>
  <si>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</si>
  <si>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</si>
  <si>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</si>
  <si>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</si>
  <si>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</si>
  <si>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</si>
  <si>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</si>
  <si>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</si>
  <si>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</si>
  <si>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</si>
  <si>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</si>
  <si>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</si>
  <si>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</si>
  <si>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</si>
  <si>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</si>
  <si>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</si>
  <si>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</si>
  <si>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</si>
  <si>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</si>
  <si>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</si>
  <si>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</si>
  <si>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</si>
  <si>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</si>
  <si>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</si>
  <si>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</si>
  <si>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</si>
  <si>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</si>
  <si>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</si>
  <si>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</si>
  <si>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</si>
  <si>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</si>
  <si>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</si>
  <si>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</si>
  <si>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</si>
  <si>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</si>
  <si>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</si>
  <si>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</si>
  <si>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</si>
  <si>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</si>
  <si>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</si>
  <si>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</si>
  <si>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</si>
  <si>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</si>
  <si>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</si>
  <si>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</si>
  <si>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</si>
  <si>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</si>
  <si>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</si>
  <si>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</si>
  <si>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</si>
  <si>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</si>
  <si>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</si>
  <si>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</si>
  <si>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</si>
  <si>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</si>
  <si>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</si>
  <si>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</si>
  <si>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</si>
  <si>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</si>
  <si>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</si>
  <si>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</si>
  <si>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</si>
  <si>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</si>
  <si>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</si>
  <si>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</si>
  <si>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</si>
  <si>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</si>
  <si>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</si>
  <si>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</si>
  <si>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</si>
  <si>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</si>
  <si>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</si>
  <si>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</si>
  <si>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</si>
  <si>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</si>
  <si>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</si>
  <si>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</si>
  <si>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</si>
  <si>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</si>
  <si>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</si>
  <si>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</si>
  <si>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</si>
  <si>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</si>
  <si>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</si>
  <si>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</si>
  <si>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</si>
  <si>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</si>
  <si>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</si>
  <si>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</si>
  <si>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</si>
  <si>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</si>
  <si>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</si>
  <si>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</si>
  <si>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</si>
  <si>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</si>
  <si>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</si>
  <si>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</si>
  <si>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</si>
  <si>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</si>
  <si>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</si>
  <si>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</si>
  <si>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</si>
  <si>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</si>
  <si>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</si>
  <si>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</si>
  <si>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</si>
  <si>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</si>
  <si>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</si>
  <si>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</si>
  <si>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</si>
  <si>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</si>
  <si>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</si>
  <si>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</si>
  <si>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</si>
  <si>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</si>
  <si>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</si>
  <si>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</si>
  <si>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</si>
  <si>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</si>
  <si>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</si>
  <si>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</si>
  <si>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</si>
  <si>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</si>
  <si>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</si>
  <si>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</si>
  <si>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</si>
  <si>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</si>
  <si>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</si>
  <si>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</si>
  <si>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</si>
  <si>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</si>
  <si>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</si>
  <si>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</si>
  <si>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</si>
  <si>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</si>
  <si>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</si>
  <si>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</si>
  <si>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</si>
  <si>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</si>
  <si>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</si>
  <si>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</si>
  <si>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</si>
  <si>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</si>
  <si>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</si>
  <si>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</si>
  <si>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</si>
  <si>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</si>
  <si>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</si>
  <si>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</si>
  <si>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</si>
  <si>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</si>
  <si>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</si>
  <si>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</si>
  <si>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</si>
  <si>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</si>
  <si>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</si>
  <si>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</si>
  <si>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</si>
  <si>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</si>
  <si>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</si>
  <si>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</si>
  <si>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</si>
  <si>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</si>
  <si>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</si>
  <si>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</si>
  <si>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</si>
  <si>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</si>
  <si>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</si>
  <si>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</si>
  <si>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</si>
  <si>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</si>
  <si>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</si>
  <si>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</si>
  <si>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</si>
  <si>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</si>
  <si>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</si>
  <si>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</si>
  <si>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</si>
  <si>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</si>
  <si>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</si>
  <si>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</si>
  <si>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</si>
  <si>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</si>
  <si>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</si>
  <si>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</si>
  <si>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</si>
  <si>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</si>
  <si>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</si>
  <si>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</si>
  <si>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</si>
  <si>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</si>
  <si>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</si>
  <si>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</si>
  <si>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</si>
  <si>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</si>
  <si>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</si>
  <si>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</si>
  <si>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</si>
  <si>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</si>
  <si>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</si>
  <si>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</si>
  <si>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</si>
  <si>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</si>
  <si>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</si>
  <si>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</si>
  <si>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</si>
  <si>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</si>
  <si>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</si>
  <si>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</si>
  <si>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</si>
  <si>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</si>
  <si>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</si>
  <si>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</si>
  <si>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</si>
  <si>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</si>
  <si>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</si>
  <si>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</si>
  <si>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</si>
  <si>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</si>
  <si>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</si>
  <si>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</si>
  <si>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</si>
  <si>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</si>
  <si>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</si>
  <si>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</si>
  <si>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</si>
  <si>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</si>
  <si>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</si>
  <si>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</si>
  <si>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</si>
  <si>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</si>
  <si>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</si>
  <si>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</si>
  <si>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</si>
  <si>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</si>
  <si>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</si>
  <si>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</si>
  <si>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</si>
  <si>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</si>
  <si>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</si>
  <si>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</si>
  <si>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</si>
  <si>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</si>
  <si>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</si>
  <si>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</si>
  <si>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</si>
  <si>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</si>
  <si>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</si>
  <si>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</si>
  <si>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</si>
  <si>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</si>
  <si>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</si>
  <si>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</si>
  <si>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</si>
  <si>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</si>
  <si>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</si>
  <si>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</si>
  <si>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</si>
  <si>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</si>
  <si>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</si>
  <si>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</si>
  <si>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</si>
  <si>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</si>
  <si>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</si>
  <si>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</si>
  <si>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</si>
  <si>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</si>
  <si>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</si>
  <si>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</si>
  <si>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</si>
  <si>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</si>
  <si>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</si>
  <si>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</si>
  <si>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</si>
  <si>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</si>
  <si>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</si>
  <si>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</si>
  <si>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</si>
  <si>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</si>
  <si>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</si>
  <si>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</si>
  <si>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</si>
  <si>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</si>
  <si>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</si>
  <si>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</si>
  <si>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</si>
  <si>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</si>
  <si>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</si>
  <si>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</si>
  <si>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</si>
  <si>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</si>
  <si>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</si>
  <si>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</si>
  <si>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</si>
  <si>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</si>
  <si>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</si>
  <si>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</si>
  <si>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</si>
  <si>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</si>
  <si>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</si>
  <si>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</si>
  <si>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</si>
  <si>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</si>
  <si>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</si>
  <si>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</si>
  <si>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</si>
  <si>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</si>
  <si>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</si>
  <si>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</si>
  <si>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</si>
  <si>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宋体"/>
        <family val="2"/>
        <scheme val="minor"/>
      </rPr>
      <t>Metal</t>
    </r>
    <r>
      <rPr>
        <sz val="11"/>
        <rFont val="宋体"/>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</si>
  <si>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</si>
  <si>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</si>
  <si>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</si>
  <si>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</si>
  <si>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</si>
  <si>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</si>
  <si>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</si>
  <si>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</si>
  <si>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</si>
  <si>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</si>
  <si>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</si>
  <si>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</si>
  <si>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</si>
  <si>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</si>
  <si>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</si>
  <si>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</si>
  <si>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</si>
  <si>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</si>
  <si>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</si>
  <si>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</si>
  <si>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</si>
  <si>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</si>
  <si>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</si>
  <si>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</si>
  <si>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</si>
  <si>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</si>
  <si>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</si>
  <si>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</si>
  <si>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</si>
  <si>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</si>
  <si>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</si>
  <si>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</si>
  <si>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</si>
  <si>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</si>
  <si>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</si>
  <si>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</si>
  <si>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</si>
  <si>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</si>
  <si>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</si>
  <si>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</si>
  <si>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</si>
  <si>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</si>
  <si>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</si>
  <si>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</si>
  <si>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</si>
  <si>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</si>
  <si>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</si>
  <si>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charset val="134"/>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</si>
  <si>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</si>
  <si>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</si>
  <si>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</si>
  <si>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</si>
  <si>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</si>
  <si>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</si>
  <si>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</si>
  <si>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</si>
  <si>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</si>
  <si>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</si>
  <si>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</si>
  <si>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</si>
  <si>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</si>
  <si>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</si>
  <si>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</si>
  <si>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</si>
  <si>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</si>
  <si>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</si>
  <si>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</si>
  <si>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</si>
  <si>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</si>
  <si>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</si>
  <si>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</si>
  <si>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</si>
  <si>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</si>
  <si>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</si>
  <si>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</si>
  <si>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</si>
  <si>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</si>
  <si>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</si>
  <si>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</si>
  <si>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</si>
  <si>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</si>
  <si>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</si>
  <si>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</si>
  <si>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</si>
  <si>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</si>
  <si>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</si>
  <si>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</si>
  <si>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</si>
  <si>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</si>
  <si>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</si>
  <si>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</si>
  <si>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</si>
  <si>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</si>
  <si>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</si>
  <si>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</si>
  <si>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</si>
  <si>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</si>
  <si>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</si>
  <si>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</si>
  <si>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</si>
  <si>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</si>
  <si>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</si>
  <si>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</si>
  <si>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</si>
  <si>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</si>
  <si>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</si>
  <si>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</si>
  <si>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</si>
  <si>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</si>
  <si>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</si>
  <si>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</si>
  <si>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</si>
  <si>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</si>
  <si>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</si>
  <si>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</si>
  <si>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</si>
  <si>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</si>
  <si>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</si>
  <si>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</si>
  <si>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</si>
  <si>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</si>
  <si>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</si>
  <si>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</si>
  <si>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</si>
  <si>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</si>
  <si>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</si>
  <si>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</si>
  <si>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</si>
  <si>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</si>
  <si>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</si>
  <si>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</si>
  <si>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</si>
  <si>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</si>
  <si>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</si>
  <si>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</si>
  <si>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</si>
  <si>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</si>
  <si>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</si>
  <si>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</si>
  <si>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</si>
  <si>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</si>
  <si>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</si>
  <si>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</si>
  <si>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</si>
  <si>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</si>
  <si>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</si>
  <si>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</si>
  <si>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</si>
  <si>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</si>
  <si>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</si>
  <si>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</si>
  <si>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</si>
  <si>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</si>
  <si>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</si>
  <si>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</si>
  <si>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</si>
  <si>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</si>
  <si>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</si>
  <si>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</si>
  <si>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</si>
  <si>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</si>
  <si>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</si>
  <si>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</si>
  <si>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</si>
  <si>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</si>
  <si>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</si>
  <si>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</si>
  <si>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</si>
  <si>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</si>
  <si>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</si>
  <si>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</si>
  <si>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</si>
  <si>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</si>
  <si>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</si>
  <si>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</si>
  <si>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</si>
  <si>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</si>
  <si>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</si>
  <si>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</si>
  <si>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</si>
  <si>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</si>
  <si>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</si>
  <si>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</si>
  <si>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</si>
  <si>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</si>
  <si>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</si>
  <si>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</si>
  <si>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</si>
  <si>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</si>
  <si>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</si>
  <si>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</si>
  <si>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</si>
  <si>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</si>
  <si>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</si>
  <si>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</si>
  <si>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</si>
  <si>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</si>
  <si>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</si>
  <si>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</si>
  <si>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</si>
  <si>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</si>
  <si>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</si>
  <si>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</si>
  <si>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</si>
  <si>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</si>
  <si>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</si>
  <si>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</si>
  <si>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</si>
  <si>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</si>
  <si>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</si>
  <si>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</si>
  <si>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</si>
  <si>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</si>
  <si>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</si>
  <si>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</si>
  <si>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</si>
  <si>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</si>
  <si>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</si>
  <si>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</si>
  <si>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</si>
  <si>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</si>
  <si>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</si>
  <si>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</si>
  <si>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</si>
  <si>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</si>
  <si>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</si>
  <si>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</si>
  <si>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</si>
  <si>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</si>
  <si>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</si>
  <si>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</si>
  <si>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</si>
  <si>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</si>
  <si>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</si>
  <si>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</si>
  <si>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</si>
  <si>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charset val="134"/>
      </rPr>
      <t>6) 您是否识别出为贵公司的供应链供应指定矿产的所有冶炼厂</t>
    </r>
    <r>
      <rPr>
        <sz val="11"/>
        <color rgb="FFFF0000"/>
        <rFont val="SimSun"/>
        <charset val="134"/>
      </rPr>
      <t>或加工厂</t>
    </r>
    <r>
      <rPr>
        <sz val="11"/>
        <color rgb="FF000000"/>
        <rFont val="SimSun"/>
        <charset val="134"/>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</si>
  <si>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</si>
  <si>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</si>
  <si>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</si>
  <si>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</si>
  <si>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</si>
  <si>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</si>
  <si>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</si>
  <si>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</si>
  <si>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</si>
  <si>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</si>
  <si>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</si>
  <si>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</si>
  <si>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</si>
  <si>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</si>
  <si>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</si>
  <si>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</si>
  <si>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</si>
  <si>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</si>
  <si>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</si>
  <si>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</si>
  <si>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</si>
  <si>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</si>
  <si>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</si>
  <si>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</si>
  <si>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</si>
  <si>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</si>
  <si>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</si>
  <si>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</si>
  <si>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</si>
  <si>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</si>
  <si>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</si>
  <si>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</si>
  <si>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</si>
  <si>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</si>
  <si>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</si>
  <si>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</si>
  <si>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</si>
  <si>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</si>
  <si>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</si>
  <si>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</si>
  <si>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</si>
  <si>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</si>
  <si>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</si>
  <si>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</si>
  <si>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</si>
  <si>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</si>
  <si>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</si>
  <si>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</si>
  <si>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</si>
  <si>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</si>
  <si>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</si>
  <si>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</si>
  <si>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</si>
  <si>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</si>
  <si>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</si>
  <si>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</si>
  <si>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</si>
  <si>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</si>
  <si>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</si>
  <si>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</si>
  <si>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</si>
  <si>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</si>
  <si>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</si>
  <si>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</si>
  <si>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</si>
  <si>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</si>
  <si>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</si>
  <si>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</si>
  <si>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</si>
  <si>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</si>
  <si>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charset val="134"/>
      </rPr>
      <t>在“申报”选项卡 D115 单元格中回答贵公司是否有</t>
    </r>
    <r>
      <rPr>
        <sz val="11"/>
        <color rgb="FFFF0000"/>
        <rFont val="SimSun"/>
        <charset val="134"/>
      </rPr>
      <t>负责任矿物采购政策</t>
    </r>
  </si>
  <si>
    <t>在“申报”选项卡 D117 单元格中回答贵公司是否在贵公司的网站上公开发布您的负责任矿物采购政策</t>
  </si>
  <si>
    <r>
      <rPr>
        <sz val="11"/>
        <color rgb="FF000000"/>
        <rFont val="SimSun"/>
        <charset val="134"/>
      </rPr>
      <t>如果您对</t>
    </r>
    <r>
      <rPr>
        <sz val="11"/>
        <color rgb="FFFF0000"/>
        <rFont val="SimSun"/>
        <charset val="134"/>
      </rPr>
      <t>问题 B</t>
    </r>
    <r>
      <rPr>
        <sz val="11"/>
        <color rgb="FF000000"/>
        <rFont val="SimSun"/>
        <charset val="134"/>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</si>
  <si>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</si>
  <si>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</si>
  <si>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</si>
  <si>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</si>
  <si>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</si>
  <si>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</si>
  <si>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</si>
  <si>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</si>
  <si>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</si>
  <si>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</si>
  <si>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</si>
  <si>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</si>
  <si>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</si>
  <si>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</si>
  <si>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</si>
  <si>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</si>
  <si>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</si>
  <si>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</si>
  <si>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</si>
  <si>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</si>
  <si>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</si>
  <si>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</si>
  <si>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</si>
  <si>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</si>
  <si>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</si>
  <si>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</si>
  <si>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</si>
  <si>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</si>
  <si>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</si>
  <si>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</si>
  <si>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</si>
  <si>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</si>
  <si>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</si>
  <si>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</si>
  <si>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</si>
  <si>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</si>
  <si>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</si>
  <si>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</si>
  <si>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</si>
  <si>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</si>
  <si>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</si>
  <si>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</si>
  <si>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</si>
  <si>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</si>
  <si>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</si>
  <si>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</si>
  <si>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</si>
  <si>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</si>
  <si>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</si>
  <si>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</si>
  <si>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</si>
  <si>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</si>
  <si>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</si>
  <si>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</si>
  <si>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</si>
  <si>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</si>
  <si>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</si>
  <si>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</si>
  <si>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</si>
  <si>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</si>
  <si>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</si>
  <si>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</si>
  <si>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</si>
  <si>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</si>
  <si>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</si>
  <si>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</si>
  <si>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</si>
  <si>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</si>
  <si>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</si>
  <si>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</si>
  <si>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</si>
  <si>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</si>
  <si>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</si>
  <si>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</si>
  <si>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</si>
  <si>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</si>
  <si>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</si>
  <si>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</si>
  <si>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</si>
  <si>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</si>
  <si>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</si>
  <si>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</si>
  <si>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</si>
  <si>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</si>
  <si>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</si>
  <si>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</si>
  <si>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</si>
  <si>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</si>
  <si>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</si>
  <si>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</si>
  <si>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</si>
  <si>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</si>
  <si>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</si>
  <si>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</si>
  <si>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</si>
  <si>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</si>
  <si>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</si>
  <si>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</si>
  <si>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</si>
  <si>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</si>
  <si>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</si>
  <si>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</si>
  <si>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</si>
  <si>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</si>
  <si>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</si>
  <si>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</si>
  <si>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</si>
  <si>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</si>
  <si>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</si>
  <si>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</si>
  <si>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</si>
  <si>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</si>
  <si>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</si>
  <si>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</si>
  <si>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</si>
  <si>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</si>
  <si>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</si>
  <si>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</si>
  <si>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</si>
  <si>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</si>
  <si>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</si>
  <si>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</si>
  <si>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</si>
  <si>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</si>
  <si>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</si>
  <si>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</si>
  <si>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</si>
  <si>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</si>
  <si>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</si>
  <si>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</si>
  <si>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</si>
  <si>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</si>
  <si>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</si>
  <si>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</si>
  <si>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</si>
  <si>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</si>
  <si>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</si>
  <si>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</si>
  <si>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</si>
  <si>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</si>
  <si>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</si>
  <si>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</si>
  <si>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</si>
  <si>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</si>
  <si>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</si>
  <si>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</si>
  <si>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</si>
  <si>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</si>
  <si>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</si>
  <si>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</si>
  <si>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</si>
  <si>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</si>
  <si>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</si>
  <si>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</si>
  <si>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</si>
  <si>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</si>
  <si>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</si>
  <si>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</si>
  <si>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</si>
  <si>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</si>
  <si>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</si>
  <si>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</si>
  <si>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</si>
  <si>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</si>
  <si>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</si>
  <si>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</si>
  <si>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</si>
  <si>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</si>
  <si>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</si>
  <si>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</si>
  <si>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</si>
  <si>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</si>
  <si>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</si>
  <si>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</si>
  <si>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</si>
  <si>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</si>
  <si>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</si>
  <si>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</si>
  <si>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</si>
  <si>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</si>
  <si>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</si>
  <si>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</si>
  <si>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</si>
  <si>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</si>
  <si>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</si>
  <si>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</si>
  <si>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</si>
  <si>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</si>
  <si>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</si>
  <si>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</si>
  <si>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</si>
  <si>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</si>
  <si>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</si>
  <si>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</si>
  <si>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</si>
  <si>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</si>
  <si>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</si>
  <si>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</si>
  <si>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</si>
  <si>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</si>
  <si>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</si>
  <si>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</si>
  <si>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</si>
  <si>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</si>
  <si>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</si>
  <si>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</si>
  <si>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</si>
  <si>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</si>
  <si>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</si>
  <si>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</si>
  <si>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</si>
  <si>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</si>
  <si>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</si>
  <si>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</si>
  <si>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</si>
  <si>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</si>
  <si>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</si>
  <si>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</si>
  <si>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</si>
  <si>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</si>
  <si>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</si>
  <si>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</si>
  <si>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</si>
  <si>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</si>
  <si>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</si>
  <si>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</si>
  <si>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</si>
  <si>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</si>
  <si>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</si>
  <si>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</si>
  <si>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</si>
  <si>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</si>
  <si>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</si>
  <si>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</si>
  <si>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</si>
  <si>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</si>
  <si>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</si>
  <si>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</si>
  <si>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</si>
  <si>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</si>
  <si>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</si>
  <si>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</si>
  <si>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</si>
  <si>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charset val="134"/>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</si>
  <si>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</si>
  <si>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</si>
  <si>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</si>
  <si>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</si>
  <si>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</si>
  <si>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</si>
  <si>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</si>
  <si>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</si>
  <si>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</si>
  <si>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</si>
  <si>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</si>
  <si>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</si>
  <si>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</si>
  <si>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</si>
  <si>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</si>
  <si>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</si>
  <si>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</si>
  <si>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</si>
  <si>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</si>
  <si>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</si>
  <si>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</si>
  <si>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</si>
  <si>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</si>
  <si>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</si>
  <si>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</si>
  <si>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</si>
  <si>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</si>
  <si>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</si>
  <si>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</si>
  <si>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</si>
  <si>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</si>
  <si>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</si>
  <si>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</si>
  <si>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</si>
  <si>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</si>
  <si>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</si>
  <si>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</si>
  <si>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</si>
  <si>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</si>
  <si>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</si>
  <si>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</si>
  <si>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</si>
  <si>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</si>
  <si>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</si>
  <si>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</si>
  <si>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</si>
  <si>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</si>
  <si>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</si>
  <si>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</si>
  <si>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</si>
  <si>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</si>
  <si>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</si>
  <si>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</si>
  <si>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</si>
  <si>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</si>
  <si>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</si>
  <si>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</si>
  <si>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</si>
  <si>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</si>
  <si>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</si>
  <si>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</si>
  <si>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</si>
  <si>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charset val="134"/>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</si>
  <si>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</si>
  <si>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</si>
  <si>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</si>
  <si>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</si>
  <si>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</si>
  <si>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</si>
  <si>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</si>
  <si>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</si>
  <si>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</si>
  <si>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</si>
  <si>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</si>
  <si>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</si>
  <si>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</si>
  <si>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</si>
  <si>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</si>
  <si>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charset val="134"/>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charset val="134"/>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charset val="134"/>
      </rPr>
      <t>回复方</t>
    </r>
    <r>
      <rPr>
        <sz val="11"/>
        <rFont val="SimSun"/>
        <family val="2"/>
      </rPr>
      <t>产品名称。
如果选择范围为“自定义”，用户必须描述</t>
    </r>
    <r>
      <rPr>
        <sz val="11"/>
        <color rgb="FFFF0000"/>
        <rFont val="SimSun"/>
        <charset val="134"/>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</si>
  <si>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</si>
  <si>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</si>
  <si>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</si>
  <si>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</si>
  <si>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</si>
  <si>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</si>
  <si>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</si>
  <si>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</si>
  <si>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</si>
  <si>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</si>
  <si>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</si>
  <si>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</si>
  <si>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</si>
  <si>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</si>
  <si>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</si>
  <si>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</si>
  <si>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</si>
  <si>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</si>
  <si>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</si>
  <si>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</si>
  <si>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</si>
  <si>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</si>
  <si>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</si>
  <si>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</si>
  <si>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</si>
  <si>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</si>
  <si>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</si>
  <si>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</si>
  <si>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</si>
  <si>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</si>
  <si>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</si>
  <si>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</si>
  <si>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</si>
  <si>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</si>
  <si>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</si>
  <si>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</si>
  <si>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</si>
  <si>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</si>
  <si>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</si>
  <si>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</si>
  <si>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</si>
  <si>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</si>
  <si>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</si>
  <si>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</si>
  <si>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</si>
  <si>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</si>
  <si>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</si>
  <si>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</si>
  <si>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</si>
  <si>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</si>
  <si>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</si>
  <si>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</si>
  <si>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</si>
  <si>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</si>
  <si>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</si>
  <si>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</si>
  <si>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</si>
  <si>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</si>
  <si>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</si>
  <si>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</si>
  <si>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</si>
  <si>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</si>
  <si>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</si>
  <si>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</si>
  <si>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</si>
  <si>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</si>
  <si>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</si>
  <si>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</si>
  <si>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</si>
  <si>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</si>
  <si>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</si>
  <si>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</si>
  <si>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</si>
  <si>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</si>
  <si>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</si>
  <si>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</si>
  <si>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</si>
  <si>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</si>
  <si>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</si>
  <si>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</si>
  <si>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</si>
  <si>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</si>
  <si>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</si>
  <si>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</si>
  <si>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</si>
  <si>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</si>
  <si>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</si>
  <si>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</si>
  <si>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</si>
  <si>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</si>
  <si>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</si>
  <si>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</si>
  <si>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</si>
  <si>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</si>
  <si>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</si>
  <si>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</si>
  <si>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</si>
  <si>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</si>
  <si>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</si>
  <si>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</si>
  <si>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</si>
  <si>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</si>
  <si>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</si>
  <si>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</si>
  <si>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</si>
  <si>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</si>
  <si>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</si>
  <si>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</si>
  <si>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</si>
  <si>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</si>
  <si>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</si>
  <si>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</si>
  <si>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</si>
  <si>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</si>
  <si>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</si>
  <si>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</si>
  <si>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</si>
  <si>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</si>
  <si>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</si>
  <si>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charset val="134"/>
      </rPr>
      <t>回收料或报废料资源是指来自回收的最终用户产品或消费后产品的再生</t>
    </r>
    <r>
      <rPr>
        <sz val="11"/>
        <color rgb="FFFF0000"/>
        <rFont val="SimSun"/>
        <charset val="134"/>
      </rPr>
      <t>金属</t>
    </r>
    <r>
      <rPr>
        <sz val="11"/>
        <color rgb="FF000000"/>
        <rFont val="SimSun"/>
        <charset val="134"/>
      </rPr>
      <t>，或者在产品制造期间产生的</t>
    </r>
    <r>
      <rPr>
        <sz val="11"/>
        <color rgb="FFFF0000"/>
        <rFont val="SimSun"/>
        <charset val="134"/>
      </rPr>
      <t>金属</t>
    </r>
    <r>
      <rPr>
        <sz val="11"/>
        <color rgb="FF000000"/>
        <rFont val="SimSun"/>
        <charset val="134"/>
      </rPr>
      <t>加工废料。再生</t>
    </r>
    <r>
      <rPr>
        <sz val="11"/>
        <color rgb="FFFF0000"/>
        <rFont val="SimSun"/>
        <charset val="134"/>
      </rPr>
      <t>金属</t>
    </r>
    <r>
      <rPr>
        <sz val="11"/>
        <color rgb="FF000000"/>
        <rFont val="SimSun"/>
        <charset val="134"/>
      </rPr>
      <t>包括某些多余的、废弃的、缺陷的和废</t>
    </r>
    <r>
      <rPr>
        <sz val="11"/>
        <color rgb="FFFF0000"/>
        <rFont val="SimSun"/>
        <charset val="134"/>
      </rPr>
      <t>金属</t>
    </r>
    <r>
      <rPr>
        <sz val="11"/>
        <color rgb="FF000000"/>
        <rFont val="SimSun"/>
        <charset val="134"/>
      </rPr>
      <t>等材料，这些材料含有在生产此类金属时适于回收的已精炼或加工金属。再生</t>
    </r>
    <r>
      <rPr>
        <sz val="11"/>
        <color rgb="FFFF0000"/>
        <rFont val="SimSun"/>
        <charset val="134"/>
      </rPr>
      <t>金属</t>
    </r>
    <r>
      <rPr>
        <sz val="11"/>
        <color rgb="FF000000"/>
        <rFont val="SimSun"/>
        <charset val="134"/>
      </rPr>
      <t xml:space="preserve">的定义中不包括部分加工、未加工的矿物或者其他矿石的副产品。
</t>
    </r>
    <r>
      <rPr>
        <sz val="11"/>
        <color rgb="FFFF0000"/>
        <rFont val="SimSun"/>
        <charset val="134"/>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</si>
  <si>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</si>
  <si>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</si>
  <si>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</si>
  <si>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</si>
  <si>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</si>
  <si>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</si>
  <si>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</si>
  <si>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</si>
  <si>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</si>
  <si>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</si>
  <si>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</si>
  <si>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</si>
  <si>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</si>
  <si>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</si>
  <si>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</si>
  <si>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</si>
  <si>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</si>
  <si>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</si>
  <si>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</si>
  <si>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</si>
  <si>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</si>
  <si>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</si>
  <si>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</si>
  <si>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</si>
  <si>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</si>
  <si>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</si>
  <si>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</si>
  <si>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</si>
  <si>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</si>
  <si>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</si>
  <si>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</si>
  <si>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</si>
  <si>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</si>
  <si>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</si>
  <si>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</si>
  <si>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</si>
  <si>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</si>
  <si>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</si>
  <si>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</si>
  <si>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</si>
  <si>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</si>
  <si>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</si>
  <si>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</si>
  <si>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</si>
  <si>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</si>
  <si>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</si>
  <si>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</si>
  <si>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</si>
  <si>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</si>
  <si>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</si>
  <si>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</si>
  <si>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</si>
  <si>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</si>
  <si>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</si>
  <si>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</si>
  <si>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</si>
  <si>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</si>
  <si>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</si>
  <si>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</si>
  <si>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</si>
  <si>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</si>
  <si>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</si>
  <si>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</si>
  <si>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</si>
  <si>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</si>
  <si>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</si>
  <si>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</si>
  <si>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</si>
  <si>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</si>
  <si>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</si>
  <si>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</si>
  <si>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</si>
  <si>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</si>
  <si>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</si>
  <si>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</si>
  <si>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</si>
  <si>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</si>
  <si>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</si>
  <si>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</si>
  <si>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</si>
  <si>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</si>
  <si>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</si>
  <si>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</si>
  <si>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</si>
  <si>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</si>
  <si>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</si>
  <si>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</si>
  <si>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</si>
  <si>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</si>
  <si>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</si>
  <si>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</si>
  <si>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</si>
  <si>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</si>
  <si>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</si>
  <si>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</si>
  <si>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</si>
  <si>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</si>
  <si>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</si>
  <si>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</si>
  <si>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</si>
  <si>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</si>
  <si>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</si>
  <si>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</si>
  <si>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</si>
  <si>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</si>
  <si>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</si>
  <si>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</si>
  <si>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</si>
  <si>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</si>
  <si>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</si>
  <si>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</si>
  <si>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</si>
  <si>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</si>
  <si>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</si>
  <si>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</si>
  <si>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</si>
  <si>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</si>
  <si>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</si>
  <si>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</si>
  <si>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</si>
  <si>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</si>
  <si>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</si>
  <si>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</si>
  <si>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</si>
  <si>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</si>
  <si>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</si>
  <si>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</si>
  <si>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</si>
  <si>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</si>
  <si>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</si>
  <si>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</si>
  <si>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</si>
  <si>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</si>
  <si>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</si>
  <si>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</si>
  <si>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</si>
  <si>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</si>
  <si>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</si>
  <si>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</si>
  <si>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</si>
  <si>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</si>
  <si>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</si>
  <si>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</si>
  <si>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</si>
  <si>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</si>
  <si>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</si>
  <si>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</si>
  <si>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</si>
  <si>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</si>
  <si>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</si>
  <si>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</si>
  <si>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</si>
  <si>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</si>
  <si>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</si>
  <si>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</si>
  <si>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</si>
  <si>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</si>
  <si>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</si>
  <si>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</si>
  <si>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</si>
  <si>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</si>
  <si>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</si>
  <si>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</si>
  <si>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</si>
  <si>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</si>
  <si>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</si>
  <si>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</si>
  <si>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</si>
  <si>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</si>
  <si>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</si>
  <si>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</si>
  <si>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</si>
  <si>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</si>
  <si>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</si>
  <si>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</si>
  <si>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</si>
  <si>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</si>
  <si>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</si>
  <si>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</si>
  <si>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</si>
  <si>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</si>
  <si>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</si>
  <si>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</si>
  <si>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</si>
  <si>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</si>
  <si>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</si>
  <si>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</si>
  <si>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</si>
  <si>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</si>
  <si>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</si>
  <si>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</si>
  <si>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</si>
  <si>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</si>
  <si>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</si>
  <si>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</si>
  <si>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</si>
  <si>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</si>
  <si>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</si>
  <si>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</si>
  <si>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</si>
  <si>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</si>
  <si>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</si>
  <si>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</si>
  <si>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</si>
  <si>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</si>
  <si>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</si>
  <si>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</si>
  <si>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</si>
  <si>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</si>
  <si>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</si>
  <si>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</si>
  <si>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</si>
  <si>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</si>
  <si>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</si>
  <si>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</si>
  <si>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</si>
  <si>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</si>
  <si>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</si>
  <si>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</si>
  <si>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</si>
  <si>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</si>
  <si>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</si>
  <si>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</si>
  <si>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</si>
  <si>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</si>
  <si>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</si>
  <si>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</si>
  <si>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</si>
  <si>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</si>
  <si>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</si>
  <si>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</si>
  <si>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</si>
  <si>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</si>
  <si>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</si>
  <si>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</si>
  <si>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</si>
  <si>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</si>
  <si>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</si>
  <si>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</si>
  <si>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</si>
  <si>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</si>
  <si>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</si>
  <si>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</si>
  <si>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</si>
  <si>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</si>
  <si>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</si>
  <si>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</si>
  <si>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</si>
  <si>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</si>
  <si>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</si>
  <si>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</si>
  <si>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</si>
  <si>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</si>
  <si>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</si>
  <si>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</si>
  <si>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</si>
  <si>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</si>
  <si>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</si>
  <si>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</si>
  <si>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</si>
  <si>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</si>
  <si>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</si>
  <si>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</si>
  <si>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</si>
  <si>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</si>
  <si>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</si>
  <si>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</si>
  <si>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</si>
  <si>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</si>
  <si>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</si>
  <si>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</si>
  <si>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</si>
  <si>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</si>
  <si>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</si>
  <si>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</si>
  <si>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</si>
  <si>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</si>
  <si>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</si>
  <si>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</si>
  <si>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</si>
  <si>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</si>
  <si>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</si>
  <si>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</si>
  <si>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</si>
  <si>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</si>
  <si>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</si>
  <si>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</si>
  <si>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</si>
  <si>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</si>
  <si>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</si>
  <si>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</si>
  <si>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</si>
  <si>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</si>
  <si>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</si>
  <si>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</si>
  <si>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</si>
  <si>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</si>
  <si>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</si>
  <si>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</si>
  <si>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</si>
  <si>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</si>
  <si>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</si>
  <si>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</si>
  <si>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</si>
  <si>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</si>
  <si>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</si>
  <si>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</si>
  <si>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</si>
  <si>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</si>
  <si>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</si>
  <si>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</si>
  <si>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</si>
  <si>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</si>
  <si>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</si>
  <si>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</si>
  <si>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</si>
  <si>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</si>
  <si>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</si>
  <si>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</si>
  <si>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</si>
  <si>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</si>
  <si>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</si>
  <si>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</si>
  <si>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</si>
  <si>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</si>
  <si>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</si>
  <si>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</si>
  <si>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</si>
  <si>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</si>
  <si>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</si>
  <si>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</si>
  <si>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</si>
  <si>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</si>
  <si>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</si>
  <si>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</si>
  <si>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</si>
  <si>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</si>
  <si>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</si>
  <si>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</si>
  <si>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</si>
  <si>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</si>
  <si>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</si>
  <si>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</si>
  <si>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</si>
  <si>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</si>
  <si>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</si>
  <si>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</si>
  <si>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</si>
  <si>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</si>
  <si>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</si>
  <si>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</si>
  <si>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</si>
  <si>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</si>
  <si>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</si>
  <si>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</si>
  <si>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</si>
  <si>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</si>
  <si>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</si>
  <si>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</si>
  <si>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</si>
  <si>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</si>
  <si>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</si>
  <si>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</si>
  <si>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</si>
  <si>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</si>
  <si>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</si>
  <si>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</si>
  <si>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</si>
  <si>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</si>
  <si>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</si>
  <si>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</si>
  <si>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</si>
  <si>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</si>
  <si>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</si>
  <si>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</si>
  <si>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</si>
  <si>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</si>
  <si>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</si>
  <si>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</si>
  <si>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</si>
  <si>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</si>
  <si>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</si>
  <si>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</si>
  <si>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</si>
  <si>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</si>
  <si>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</si>
  <si>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</si>
  <si>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</si>
  <si>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</si>
  <si>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</si>
  <si>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</si>
  <si>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</si>
  <si>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</si>
  <si>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</si>
  <si>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</si>
  <si>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</si>
  <si>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</si>
  <si>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</si>
  <si>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</si>
  <si>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</si>
  <si>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</si>
  <si>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</si>
  <si>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</si>
  <si>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</si>
  <si>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</si>
  <si>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</si>
  <si>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</si>
  <si>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</si>
  <si>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</si>
  <si>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</si>
  <si>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</si>
  <si>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</si>
  <si>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</si>
  <si>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</si>
  <si>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</si>
  <si>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</si>
  <si>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</si>
  <si>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</si>
  <si>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</si>
  <si>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</si>
  <si>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</si>
  <si>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</si>
  <si>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</si>
  <si>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</si>
  <si>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</si>
  <si>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</si>
  <si>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</si>
  <si>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</si>
  <si>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</si>
  <si>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</si>
  <si>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</si>
  <si>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</si>
  <si>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</si>
  <si>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</si>
  <si>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</si>
  <si>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</si>
  <si>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</si>
  <si>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</si>
  <si>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</si>
  <si>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</si>
  <si>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</si>
  <si>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</si>
  <si>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</si>
  <si>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</si>
  <si>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</si>
  <si>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</si>
  <si>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</si>
  <si>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</si>
  <si>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</si>
  <si>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</si>
  <si>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</si>
  <si>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</si>
  <si>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</si>
  <si>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</si>
  <si>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</si>
  <si>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</si>
  <si>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</si>
  <si>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</si>
  <si>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</si>
  <si>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</si>
  <si>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</si>
  <si>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</si>
  <si>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</si>
  <si>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</si>
  <si>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</si>
  <si>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</si>
  <si>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</si>
  <si>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</si>
  <si>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</si>
  <si>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</si>
  <si>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</si>
  <si>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</si>
  <si>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</si>
  <si>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</si>
  <si>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</si>
  <si>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</si>
  <si>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</si>
  <si>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</si>
  <si>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</si>
  <si>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</si>
  <si>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</si>
  <si>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</si>
  <si>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</si>
  <si>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</si>
  <si>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</si>
  <si>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</si>
  <si>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</si>
  <si>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</si>
  <si>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</si>
  <si>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</si>
  <si>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</si>
  <si>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</si>
  <si>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</si>
  <si>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</si>
  <si>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</si>
  <si>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</si>
  <si>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</si>
  <si>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</si>
  <si>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</si>
  <si>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</si>
  <si>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</si>
  <si>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</si>
  <si>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</si>
  <si>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</si>
  <si>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</si>
  <si>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</si>
  <si>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</si>
  <si>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</si>
  <si>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</si>
  <si>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</si>
  <si>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</si>
  <si>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</si>
  <si>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</si>
  <si>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</si>
  <si>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</si>
  <si>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</si>
  <si>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</si>
  <si>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</si>
  <si>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</si>
  <si>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</si>
  <si>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</si>
  <si>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</si>
  <si>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</si>
  <si>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</si>
  <si>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</si>
  <si>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</si>
  <si>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</si>
  <si>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</si>
  <si>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</si>
  <si>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</si>
  <si>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</si>
  <si>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</si>
  <si>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</si>
  <si>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</si>
  <si>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</si>
  <si>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</si>
  <si>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</si>
  <si>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</si>
  <si>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</si>
  <si>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</si>
  <si>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</si>
  <si>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</si>
  <si>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</si>
  <si>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</si>
  <si>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</si>
  <si>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</si>
  <si>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</si>
  <si>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</si>
  <si>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</si>
  <si>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</si>
  <si>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</si>
  <si>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</si>
  <si>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</si>
  <si>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</si>
  <si>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</si>
  <si>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</si>
  <si>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</si>
  <si>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</si>
  <si>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</si>
  <si>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</si>
  <si>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</si>
  <si>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</si>
  <si>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</si>
  <si>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</si>
  <si>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</si>
  <si>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</si>
  <si>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</si>
  <si>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</si>
  <si>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</si>
  <si>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</si>
  <si>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</si>
  <si>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</si>
  <si>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</si>
  <si>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</si>
  <si>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</si>
  <si>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</si>
  <si>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</si>
  <si>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</si>
  <si>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</si>
  <si>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</si>
  <si>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</si>
  <si>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</si>
  <si>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</si>
  <si>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</si>
  <si>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</si>
  <si>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</si>
  <si>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</si>
  <si>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</si>
  <si>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</si>
  <si>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</si>
  <si>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</si>
  <si>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</si>
  <si>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</si>
  <si>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</si>
  <si>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</si>
  <si>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</si>
  <si>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</si>
  <si>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</si>
  <si>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</si>
  <si>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</si>
  <si>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</si>
  <si>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</si>
  <si>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</si>
  <si>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</si>
  <si>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</si>
  <si>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</si>
  <si>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</si>
  <si>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</si>
  <si>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</si>
  <si>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</si>
  <si>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</si>
  <si>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</si>
  <si>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</si>
  <si>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</si>
  <si>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</si>
  <si>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</si>
  <si>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</si>
  <si>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</si>
  <si>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</si>
  <si>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</si>
  <si>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</si>
  <si>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</si>
  <si>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</si>
  <si>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</si>
  <si>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</si>
  <si>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</si>
  <si>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</si>
  <si>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</si>
  <si>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</si>
  <si>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</si>
  <si>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</si>
  <si>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</si>
  <si>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</si>
  <si>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</si>
  <si>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</si>
  <si>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</si>
  <si>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</si>
  <si>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</si>
  <si>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</si>
  <si>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</si>
  <si>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</si>
  <si>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</si>
  <si>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</si>
  <si>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</si>
  <si>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</si>
  <si>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</si>
  <si>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</si>
  <si>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</si>
  <si>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</si>
  <si>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</si>
  <si>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</si>
  <si>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</si>
  <si>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</si>
  <si>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</si>
  <si>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</si>
  <si>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</si>
  <si>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</si>
  <si>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</si>
  <si>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</si>
  <si>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</si>
  <si>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</si>
  <si>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</si>
  <si>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</si>
  <si>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</si>
  <si>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</si>
  <si>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</si>
  <si>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</si>
  <si>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</si>
  <si>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</si>
  <si>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</si>
  <si>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</si>
  <si>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</si>
  <si>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</si>
  <si>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</si>
  <si>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</si>
  <si>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</si>
  <si>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</si>
  <si>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</si>
  <si>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</si>
  <si>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</si>
  <si>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</si>
  <si>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</si>
  <si>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</si>
  <si>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</si>
  <si>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</si>
  <si>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</si>
  <si>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</si>
  <si>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</si>
  <si>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</si>
  <si>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</si>
  <si>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</si>
  <si>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</si>
  <si>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</si>
  <si>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</si>
  <si>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</si>
  <si>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</si>
  <si>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</si>
  <si>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</si>
  <si>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</si>
  <si>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</si>
  <si>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</si>
  <si>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</si>
  <si>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</si>
  <si>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</si>
  <si>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</si>
  <si>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</si>
  <si>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</si>
  <si>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</si>
  <si>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</si>
  <si>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</si>
  <si>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</si>
  <si>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</si>
  <si>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</si>
  <si>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</si>
  <si>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</si>
  <si>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</si>
  <si>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</si>
  <si>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</si>
  <si>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</si>
  <si>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</si>
  <si>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</si>
  <si>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</si>
  <si>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</si>
  <si>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</si>
  <si>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</si>
  <si>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</si>
  <si>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</si>
  <si>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</si>
  <si>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</si>
  <si>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</si>
  <si>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</si>
  <si>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</si>
  <si>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</si>
  <si>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</si>
  <si>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</si>
  <si>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</si>
  <si>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</si>
  <si>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</si>
  <si>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</si>
  <si>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</si>
  <si>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</si>
  <si>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</si>
  <si>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</si>
  <si>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</si>
  <si>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</si>
  <si>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</si>
  <si>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</si>
  <si>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</si>
  <si>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</si>
  <si>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</si>
  <si>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</si>
  <si>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</si>
  <si>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</si>
  <si>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</si>
  <si>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</si>
  <si>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</si>
  <si>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</si>
  <si>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</si>
  <si>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</si>
  <si>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</si>
  <si>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</si>
  <si>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</si>
  <si>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</si>
  <si>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</si>
  <si>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</si>
  <si>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</si>
  <si>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</si>
  <si>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</si>
  <si>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</si>
  <si>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</si>
  <si>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</si>
  <si>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</si>
  <si>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</si>
  <si>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</si>
  <si>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</si>
  <si>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</si>
  <si>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</si>
  <si>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</si>
  <si>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</si>
  <si>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</si>
  <si>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</si>
  <si>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</si>
  <si>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</si>
  <si>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</si>
  <si>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</si>
  <si>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</si>
  <si>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</si>
  <si>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</si>
  <si>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</si>
  <si>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</si>
  <si>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</si>
  <si>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</si>
  <si>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</si>
  <si>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</si>
  <si>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</si>
  <si>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</si>
  <si>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</si>
  <si>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</si>
  <si>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</si>
  <si>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</si>
  <si>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</si>
  <si>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</si>
  <si>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</si>
  <si>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</si>
  <si>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</si>
  <si>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</si>
  <si>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</si>
  <si>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</si>
  <si>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</si>
  <si>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</si>
  <si>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</si>
  <si>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</si>
  <si>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</si>
  <si>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</si>
  <si>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</si>
  <si>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</si>
  <si>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</si>
  <si>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</si>
  <si>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</si>
  <si>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</si>
  <si>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</si>
  <si>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</si>
  <si>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</si>
  <si>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</si>
  <si>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</si>
  <si>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</si>
  <si>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</si>
  <si>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</si>
  <si>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</si>
  <si>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Inventronics (Hangzhou), Inc.</t>
    <phoneticPr fontId="84" type="noConversion"/>
  </si>
  <si>
    <t>Youker Wu</t>
    <phoneticPr fontId="84" type="noConversion"/>
  </si>
  <si>
    <t>Youker.Wu@inventronicsglobal.com</t>
    <phoneticPr fontId="84" type="noConversion"/>
  </si>
  <si>
    <t>0571-86565800-2241</t>
    <phoneticPr fontId="84" type="noConversion"/>
  </si>
  <si>
    <t>David Xiong</t>
    <phoneticPr fontId="84" type="noConversion"/>
  </si>
  <si>
    <t>David.Xiong@inventronicsglobal.com</t>
    <phoneticPr fontId="84" type="noConversion"/>
  </si>
  <si>
    <t>100%</t>
  </si>
  <si>
    <t>https://www.inventronicsglobal.com/en/sustainability#product_stewardship</t>
    <phoneticPr fontId="84" type="noConversion"/>
  </si>
  <si>
    <t>Conformant</t>
  </si>
  <si>
    <t>Monitor RMI for Changes in the Status</t>
  </si>
  <si>
    <t>In Communication</t>
  </si>
  <si>
    <t>Active</t>
  </si>
  <si>
    <t>ICoNiChem</t>
  </si>
  <si>
    <t>Contact the suppliers to conduct Due dilligence Activities and to transition away the smelter or to convince the smelter to be conformant to RMAP</t>
  </si>
  <si>
    <t>Communication Suspended - Not Interested</t>
  </si>
  <si>
    <t>Vale - Long Harbour Processing Plant (LHPP)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</si>
</sst>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_-* #,##0_-;\-* #,##0_-;_-* &quot;-&quot;_-;_-@_-"/>
    <numFmt numFmtId="181" formatCode="_-* #,##0.00_-;\-* #,##0.00_-;_-* &quot;-&quot;??_-;_-@_-"/>
    <numFmt numFmtId="182" formatCode="[$-409]mmmm\ d\,\ yyyy;@"/>
    <numFmt numFmtId="183" formatCode="[$-409]d\-mmm\-yyyy;@"/>
    <numFmt numFmtId="184" formatCode="_-&quot;$&quot;* #,##0_-;\-&quot;$&quot;* #,##0_-;_-&quot;$&quot;* &quot;-&quot;_-;_-@_-"/>
    <numFmt numFmtId="185" formatCode="_-&quot;$&quot;* #,##0.00_-;\-&quot;$&quot;* #,##0.00_-;_-&quot;$&quot;* &quot;-&quot;??_-;_-@_-"/>
    <numFmt numFmtId="186" formatCode="_-* #,##0\ &quot;€&quot;_-;\-* #,##0\ &quot;€&quot;_-;_-* &quot;-&quot;\ &quot;€&quot;_-;_-@_-"/>
    <numFmt numFmtId="187" formatCode="_-* #,##0\ _€_-;\-* #,##0\ _€_-;_-* &quot;-&quot;\ _€_-;_-@_-"/>
    <numFmt numFmtId="188" formatCode="_-* #,##0.00\ &quot;€&quot;_-;\-* #,##0.00\ &quot;€&quot;_-;_-* &quot;-&quot;??\ &quot;€&quot;_-;_-@_-"/>
    <numFmt numFmtId="189" formatCode="_-* #,##0.00\ _€_-;\-* #,##0.00\ _€_-;_-* &quot;-&quot;??\ _€_-;_-@_-"/>
    <numFmt numFmtId="190" formatCode="_-&quot;€&quot;\ * #,##0_-;\-&quot;€&quot;\ * #,##0_-;_-&quot;€&quot;\ * &quot;-&quot;_-;_-@_-"/>
    <numFmt numFmtId="191" formatCode="_-&quot;€&quot;\ * #,##0.00_-;\-&quot;€&quot;\ * #,##0.00_-;_-&quot;€&quot;\ * &quot;-&quot;??_-;_-@_-"/>
    <numFmt numFmtId="192" formatCode="0.0"/>
  </numFmts>
  <fonts count="127">
    <font>
      <sz val="10"/>
      <name val="Verdana"/>
      <family val="2"/>
    </font>
    <font>
      <sz val="11"/>
      <color theme="1"/>
      <name val="宋体"/>
      <family val="2"/>
      <scheme val="minor"/>
    </font>
    <font>
      <sz val="11"/>
      <color theme="1"/>
      <name val="宋体"/>
      <family val="2"/>
      <scheme val="minor"/>
    </font>
    <font>
      <sz val="11"/>
      <color theme="1"/>
      <name val="宋体"/>
      <family val="2"/>
      <scheme val="minor"/>
    </font>
    <font>
      <sz val="10"/>
      <color theme="1"/>
      <name val="Arial"/>
      <family val="2"/>
    </font>
    <font>
      <sz val="11"/>
      <color theme="1"/>
      <name val="宋体"/>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宋体"/>
      <family val="2"/>
      <scheme val="minor"/>
    </font>
    <font>
      <sz val="11"/>
      <color rgb="FF9C0006"/>
      <name val="ＭＳ Ｐゴシック"/>
      <family val="3"/>
      <charset val="128"/>
    </font>
    <font>
      <sz val="11"/>
      <color rgb="FF9C0006"/>
      <name val="宋体"/>
      <family val="2"/>
      <scheme val="minor"/>
    </font>
    <font>
      <b/>
      <sz val="11"/>
      <color rgb="FFFA7D00"/>
      <name val="宋体"/>
      <family val="2"/>
      <scheme val="minor"/>
    </font>
    <font>
      <b/>
      <sz val="11"/>
      <color theme="0"/>
      <name val="宋体"/>
      <family val="2"/>
      <scheme val="minor"/>
    </font>
    <font>
      <i/>
      <sz val="11"/>
      <color rgb="FF7F7F7F"/>
      <name val="宋体"/>
      <family val="2"/>
      <scheme val="minor"/>
    </font>
    <font>
      <sz val="11"/>
      <color rgb="FF006100"/>
      <name val="宋体"/>
      <family val="2"/>
      <scheme val="minor"/>
    </font>
    <font>
      <b/>
      <sz val="15"/>
      <color theme="3"/>
      <name val="宋体"/>
      <family val="2"/>
      <scheme val="minor"/>
    </font>
    <font>
      <b/>
      <sz val="13"/>
      <color theme="3"/>
      <name val="宋体"/>
      <family val="2"/>
      <scheme val="minor"/>
    </font>
    <font>
      <b/>
      <sz val="11"/>
      <color theme="3"/>
      <name val="宋体"/>
      <family val="2"/>
      <scheme val="minor"/>
    </font>
    <font>
      <u/>
      <sz val="10"/>
      <color theme="10"/>
      <name val="Arial"/>
      <family val="2"/>
    </font>
    <font>
      <u/>
      <sz val="11"/>
      <color theme="10"/>
      <name val="宋体"/>
      <family val="2"/>
      <scheme val="minor"/>
    </font>
    <font>
      <u/>
      <sz val="12"/>
      <color theme="10"/>
      <name val="宋体"/>
      <family val="2"/>
      <scheme val="minor"/>
    </font>
    <font>
      <sz val="11"/>
      <color rgb="FF3F3F76"/>
      <name val="宋体"/>
      <family val="2"/>
      <scheme val="minor"/>
    </font>
    <font>
      <sz val="11"/>
      <color rgb="FFFA7D00"/>
      <name val="宋体"/>
      <family val="2"/>
      <scheme val="minor"/>
    </font>
    <font>
      <sz val="11"/>
      <color rgb="FF9C6500"/>
      <name val="宋体"/>
      <family val="2"/>
      <scheme val="minor"/>
    </font>
    <font>
      <sz val="10"/>
      <color theme="1"/>
      <name val="ＭＳ Ｐゴシック"/>
      <family val="2"/>
      <charset val="128"/>
    </font>
    <font>
      <sz val="11"/>
      <color theme="1"/>
      <name val="ＭＳ Ｐゴシック"/>
      <family val="3"/>
      <charset val="128"/>
    </font>
    <font>
      <sz val="12"/>
      <color theme="1"/>
      <name val="宋体"/>
      <family val="2"/>
      <scheme val="minor"/>
    </font>
    <font>
      <b/>
      <sz val="11"/>
      <color rgb="FF3F3F3F"/>
      <name val="宋体"/>
      <family val="2"/>
      <scheme val="minor"/>
    </font>
    <font>
      <sz val="18"/>
      <color theme="3"/>
      <name val="宋体"/>
      <family val="2"/>
      <scheme val="major"/>
    </font>
    <font>
      <b/>
      <sz val="11"/>
      <color theme="1"/>
      <name val="宋体"/>
      <family val="2"/>
      <scheme val="minor"/>
    </font>
    <font>
      <sz val="11"/>
      <color rgb="FFFF0000"/>
      <name val="宋体"/>
      <family val="2"/>
      <scheme val="minor"/>
    </font>
    <font>
      <sz val="10"/>
      <color theme="1"/>
      <name val="Verdana"/>
      <family val="2"/>
    </font>
    <font>
      <sz val="10"/>
      <color theme="0" tint="-0.3498947111423078"/>
      <name val="Verdana"/>
      <family val="2"/>
    </font>
    <font>
      <sz val="11"/>
      <name val="宋体"/>
      <family val="2"/>
      <scheme val="minor"/>
    </font>
    <font>
      <sz val="10"/>
      <name val="宋体"/>
      <family val="1"/>
      <scheme val="major"/>
    </font>
    <font>
      <u/>
      <sz val="12"/>
      <color indexed="12"/>
      <name val="宋体"/>
      <family val="1"/>
      <scheme val="major"/>
    </font>
    <font>
      <sz val="12"/>
      <name val="宋体"/>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宋体"/>
      <family val="2"/>
      <scheme val="minor"/>
    </font>
    <font>
      <sz val="11"/>
      <name val="SimSun"/>
      <charset val="134"/>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charset val="134"/>
    </font>
    <font>
      <sz val="11"/>
      <color rgb="FFFF0000"/>
      <name val="ＭＳ Ｐゴシック"/>
      <family val="3"/>
      <charset val="128"/>
    </font>
    <font>
      <sz val="11"/>
      <color rgb="FF00B050"/>
      <name val="ＭＳ Ｐゴシック"/>
      <family val="2"/>
      <charset val="128"/>
    </font>
    <font>
      <b/>
      <sz val="11"/>
      <name val="SimSun"/>
      <family val="2"/>
    </font>
    <font>
      <sz val="11"/>
      <name val="宋体"/>
      <family val="3"/>
      <charset val="128"/>
      <scheme val="minor"/>
    </font>
    <font>
      <sz val="11"/>
      <color rgb="FF000000"/>
      <name val="SimSun"/>
      <charset val="134"/>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宋体"/>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178" fontId="4" fillId="0" borderId="0" applyFont="0" applyFill="0" applyBorder="0" applyAlignment="0" applyProtection="0"/>
    <xf numFmtId="176" fontId="4" fillId="0" borderId="0" applyFont="0" applyFill="0" applyBorder="0" applyAlignment="0" applyProtection="0"/>
    <xf numFmtId="179" fontId="4" fillId="0" borderId="0" applyFont="0" applyFill="0" applyBorder="0" applyAlignment="0" applyProtection="0"/>
    <xf numFmtId="177"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77" fontId="13" fillId="0" borderId="0" applyFont="0" applyFill="0" applyBorder="0" applyAlignment="0" applyProtection="0"/>
    <xf numFmtId="180" fontId="13" fillId="0" borderId="0" applyFont="0" applyFill="0" applyBorder="0" applyAlignment="0" applyProtection="0"/>
    <xf numFmtId="187"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79"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76" fontId="13" fillId="0" borderId="0" applyFont="0" applyFill="0" applyBorder="0" applyAlignment="0" applyProtection="0"/>
    <xf numFmtId="184" fontId="13" fillId="0" borderId="0" applyFont="0" applyFill="0" applyBorder="0" applyAlignment="0" applyProtection="0"/>
    <xf numFmtId="186" fontId="13" fillId="0" borderId="0" applyFont="0" applyFill="0" applyBorder="0" applyAlignment="0" applyProtection="0"/>
    <xf numFmtId="190"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7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91"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8"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8"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2"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82" fontId="4" fillId="0" borderId="0"/>
    <xf numFmtId="0" fontId="82" fillId="0" borderId="0"/>
    <xf numFmtId="0" fontId="82" fillId="0" borderId="0"/>
    <xf numFmtId="182"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82" fontId="4" fillId="0" borderId="0"/>
    <xf numFmtId="0" fontId="10" fillId="0" borderId="0"/>
    <xf numFmtId="182" fontId="82" fillId="0" borderId="0"/>
    <xf numFmtId="0" fontId="5" fillId="0" borderId="0"/>
    <xf numFmtId="0" fontId="5" fillId="0" borderId="0"/>
    <xf numFmtId="182" fontId="10" fillId="0" borderId="0"/>
    <xf numFmtId="0" fontId="5" fillId="0" borderId="0"/>
    <xf numFmtId="0" fontId="10" fillId="0" borderId="0"/>
    <xf numFmtId="0" fontId="5" fillId="0" borderId="0"/>
    <xf numFmtId="0" fontId="66" fillId="0" borderId="0">
      <alignment vertical="center"/>
    </xf>
    <xf numFmtId="182"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82" fontId="4" fillId="0" borderId="0"/>
    <xf numFmtId="182"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82" fontId="13" fillId="0" borderId="0"/>
    <xf numFmtId="0" fontId="82" fillId="0" borderId="0"/>
    <xf numFmtId="0" fontId="82" fillId="0" borderId="0"/>
    <xf numFmtId="0" fontId="82" fillId="0" borderId="0"/>
    <xf numFmtId="182"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83"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82" fontId="0" fillId="45" borderId="13" xfId="0" applyNumberFormat="1" applyFill="1" applyBorder="1" applyAlignment="1">
      <alignment vertical="top" wrapText="1"/>
    </xf>
    <xf numFmtId="182" fontId="0" fillId="45" borderId="0" xfId="0" applyNumberFormat="1" applyFill="1"/>
    <xf numFmtId="182" fontId="12" fillId="45" borderId="0" xfId="0" applyNumberFormat="1" applyFont="1" applyFill="1"/>
    <xf numFmtId="182"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82"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82" fontId="7" fillId="45" borderId="0" xfId="0" applyNumberFormat="1" applyFont="1" applyFill="1" applyAlignment="1">
      <alignment horizontal="center" vertical="center" wrapText="1"/>
    </xf>
    <xf numFmtId="0" fontId="0" fillId="45" borderId="0" xfId="0" applyFill="1" applyAlignment="1">
      <alignment horizontal="center" vertical="center"/>
    </xf>
    <xf numFmtId="182"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82"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92"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82"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83" fontId="17" fillId="45" borderId="31" xfId="0" applyNumberFormat="1" applyFont="1" applyFill="1" applyBorder="1" applyAlignment="1" applyProtection="1">
      <alignment horizontal="center" wrapText="1"/>
      <protection locked="0"/>
    </xf>
    <xf numFmtId="183"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20% - 着色 1" xfId="687" builtinId="30" customBuiltin="1"/>
    <cellStyle name="20% - 着色 2" xfId="691" builtinId="34" customBuiltin="1"/>
    <cellStyle name="20% - 着色 3" xfId="695" builtinId="38" customBuiltin="1"/>
    <cellStyle name="20% - 着色 4" xfId="699" builtinId="42" customBuiltin="1"/>
    <cellStyle name="20% - 着色 5" xfId="703" builtinId="46" customBuiltin="1"/>
    <cellStyle name="20% - 着色 6" xfId="707" builtinId="50"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40% - 着色 1" xfId="688" builtinId="31" customBuiltin="1"/>
    <cellStyle name="40% - 着色 2" xfId="692" builtinId="35" customBuiltin="1"/>
    <cellStyle name="40% - 着色 3" xfId="696" builtinId="39" customBuiltin="1"/>
    <cellStyle name="40% - 着色 4" xfId="700" builtinId="43" customBuiltin="1"/>
    <cellStyle name="40% - 着色 5" xfId="704" builtinId="47" customBuiltin="1"/>
    <cellStyle name="40% - 着色 6" xfId="708" builtinId="51" customBuiltin="1"/>
    <cellStyle name="60% - Accent1 2" xfId="18" xr:uid="{00000000-0005-0000-0000-000025000000}"/>
    <cellStyle name="60% - Accent1 2 2" xfId="608" xr:uid="{00000000-0005-0000-0000-000026000000}"/>
    <cellStyle name="60% - Accent1 3" xfId="808" xr:uid="{B4F662A1-3A7E-4CD5-AFDB-1F205B5427FC}"/>
    <cellStyle name="60% - Accent2 2" xfId="19" xr:uid="{00000000-0005-0000-0000-000028000000}"/>
    <cellStyle name="60% - Accent2 2 2" xfId="609" xr:uid="{00000000-0005-0000-0000-000029000000}"/>
    <cellStyle name="60% - Accent2 3" xfId="811" xr:uid="{E57C1FBC-7353-4D32-8026-C8468A5B588E}"/>
    <cellStyle name="60% - Accent3 2" xfId="20" xr:uid="{00000000-0005-0000-0000-00002B000000}"/>
    <cellStyle name="60% - Accent3 2 2" xfId="610" xr:uid="{00000000-0005-0000-0000-00002C000000}"/>
    <cellStyle name="60% - Accent3 3" xfId="814" xr:uid="{AE56DF22-2A34-454C-B165-90BC7D444073}"/>
    <cellStyle name="60% - Accent4 2" xfId="21" xr:uid="{00000000-0005-0000-0000-00002E000000}"/>
    <cellStyle name="60% - Accent4 2 2" xfId="611" xr:uid="{00000000-0005-0000-0000-00002F000000}"/>
    <cellStyle name="60% - Accent4 3" xfId="817" xr:uid="{3FDA9D0D-4413-486B-983C-CC604E346407}"/>
    <cellStyle name="60% - Accent5 2" xfId="22" xr:uid="{00000000-0005-0000-0000-000031000000}"/>
    <cellStyle name="60% - Accent5 2 2" xfId="612" xr:uid="{00000000-0005-0000-0000-000032000000}"/>
    <cellStyle name="60% - Accent5 3" xfId="820" xr:uid="{88C0FC36-A568-4B68-96C1-1CFA958ECF44}"/>
    <cellStyle name="60% - Accent6 2" xfId="23" xr:uid="{00000000-0005-0000-0000-000034000000}"/>
    <cellStyle name="60% - Accent6 2 2" xfId="613" xr:uid="{00000000-0005-0000-0000-000035000000}"/>
    <cellStyle name="60% - Accent6 3" xfId="823" xr:uid="{A0853432-C6DA-4DB7-94DF-C5986DB84D44}"/>
    <cellStyle name="60% - 着色 1" xfId="689" builtinId="32" customBuiltin="1"/>
    <cellStyle name="60% - 着色 2" xfId="693" builtinId="36" customBuiltin="1"/>
    <cellStyle name="60% - 着色 3" xfId="697" builtinId="40" customBuiltin="1"/>
    <cellStyle name="60% - 着色 4" xfId="701" builtinId="44" customBuiltin="1"/>
    <cellStyle name="60% - 着色 5" xfId="705" builtinId="48" customBuiltin="1"/>
    <cellStyle name="60% - 着色 6" xfId="709" builtinId="52" customBuiltin="1"/>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2" xfId="32" xr:uid="{00000000-0005-0000-0000-00004E000000}"/>
    <cellStyle name="Calculation 2 2" xfId="622" xr:uid="{00000000-0005-0000-0000-00004F000000}"/>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2" xfId="499" xr:uid="{00000000-0005-0000-0000-000038020000}"/>
    <cellStyle name="Input 2 2" xfId="632" xr:uid="{00000000-0005-0000-0000-000039020000}"/>
    <cellStyle name="Linked Cell 2" xfId="500" xr:uid="{00000000-0005-0000-0000-00003B020000}"/>
    <cellStyle name="Neutral 2" xfId="501" xr:uid="{00000000-0005-0000-0000-00003D020000}"/>
    <cellStyle name="Neutral 2 2" xfId="633" xr:uid="{00000000-0005-0000-0000-00003E02000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2" xfId="588" xr:uid="{00000000-0005-0000-0000-0000BF020000}"/>
    <cellStyle name="Total 2" xfId="589" xr:uid="{00000000-0005-0000-0000-0000C1020000}"/>
    <cellStyle name="Warning Text 2" xfId="590" xr:uid="{00000000-0005-0000-0000-0000C3020000}"/>
    <cellStyle name="标题" xfId="670" builtinId="15" customBuiltin="1"/>
    <cellStyle name="标题 1" xfId="671" builtinId="16" customBuiltin="1"/>
    <cellStyle name="标题 2" xfId="672" builtinId="17" customBuiltin="1"/>
    <cellStyle name="标题 3" xfId="673" builtinId="18" customBuiltin="1"/>
    <cellStyle name="标题 4" xfId="674" builtinId="19" customBuiltin="1"/>
    <cellStyle name="標準 2" xfId="593" xr:uid="{00000000-0005-0000-0000-0000C6020000}"/>
    <cellStyle name="標準 2 2" xfId="594" xr:uid="{00000000-0005-0000-0000-0000C7020000}"/>
    <cellStyle name="標準 2 3" xfId="595" xr:uid="{00000000-0005-0000-0000-0000C8020000}"/>
    <cellStyle name="差" xfId="676" builtinId="27" customBuiltin="1"/>
    <cellStyle name="常规" xfId="0" builtinId="0"/>
    <cellStyle name="好" xfId="675" builtinId="26" customBuiltin="1"/>
    <cellStyle name="汇总" xfId="685" builtinId="25" customBuiltin="1"/>
    <cellStyle name="计算" xfId="680" builtinId="22" customBuiltin="1"/>
    <cellStyle name="检查单元格" xfId="682" builtinId="23" customBuiltin="1"/>
    <cellStyle name="解释性文本" xfId="684" builtinId="53" customBuiltin="1"/>
    <cellStyle name="警告文本" xfId="683" builtinId="11" customBuiltin="1"/>
    <cellStyle name="链接单元格" xfId="681" builtinId="24" customBuiltin="1"/>
    <cellStyle name="适中" xfId="677" builtinId="28" customBuiltin="1"/>
    <cellStyle name="输出" xfId="679" builtinId="21" customBuiltin="1"/>
    <cellStyle name="输入" xfId="678" builtinId="20" customBuiltin="1"/>
    <cellStyle name="一般 7" xfId="592" xr:uid="{00000000-0005-0000-0000-0000C5020000}"/>
    <cellStyle name="着色 1" xfId="686" builtinId="29" customBuiltin="1"/>
    <cellStyle name="着色 2" xfId="690" builtinId="33" customBuiltin="1"/>
    <cellStyle name="着色 3" xfId="694" builtinId="37" customBuiltin="1"/>
    <cellStyle name="着色 4" xfId="698" builtinId="41" customBuiltin="1"/>
    <cellStyle name="着色 5" xfId="702" builtinId="45" customBuiltin="1"/>
    <cellStyle name="着色 6" xfId="706" builtinId="49" customBuiltin="1"/>
    <cellStyle name="표준 2" xfId="591" xr:uid="{00000000-0005-0000-0000-0000C4020000}"/>
  </cellStyles>
  <dxfs count="144">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ill>
        <patternFill>
          <bgColor indexed="13"/>
        </patternFill>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nventronics_EMRT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evision"/>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row r="4">
          <cell r="J4" t="str">
            <v>METAL+Alias</v>
          </cell>
        </row>
        <row r="5">
          <cell r="J5" t="str">
            <v>CobaltAnhui Hanrui New Material Co., Ltd.</v>
          </cell>
        </row>
        <row r="6">
          <cell r="J6" t="str">
            <v>CobaltAttero Recycling Pvt Ltd</v>
          </cell>
        </row>
        <row r="7">
          <cell r="J7" t="str">
            <v>CobaltChemaf Etoile</v>
          </cell>
        </row>
        <row r="8">
          <cell r="J8" t="str">
            <v>CobaltChizhou CN New Materials and Technology Co., Ltd.</v>
          </cell>
        </row>
        <row r="9">
          <cell r="J9" t="str">
            <v>CobaltChizhou Xi’en New Material Technology Co., Ltd.</v>
          </cell>
        </row>
        <row r="10">
          <cell r="J10" t="str">
            <v>CobaltCMOC Kisanfu Mining SARL</v>
          </cell>
        </row>
        <row r="11">
          <cell r="J11" t="str">
            <v>CobaltCOMMUS</v>
          </cell>
        </row>
        <row r="12">
          <cell r="J12" t="str">
            <v>CobaltCompagnie de Tifnout Tiranimine</v>
          </cell>
        </row>
        <row r="13">
          <cell r="J13" t="str">
            <v>CobaltCompagnie Miniere de Musonoie Global SAS</v>
          </cell>
        </row>
        <row r="14">
          <cell r="J14" t="str">
            <v>CobaltCompagnie Minière de Musonoïe Global SAS</v>
          </cell>
        </row>
        <row r="15">
          <cell r="J15" t="str">
            <v>CobaltComplexe hydrométallurgique de Guemassa</v>
          </cell>
        </row>
        <row r="16">
          <cell r="J16" t="str">
            <v>CobaltCoral Bay Nickel Corp.</v>
          </cell>
        </row>
        <row r="17">
          <cell r="J17" t="str">
            <v>CobaltCoral Bay Nickel Corporation (CBNC)</v>
          </cell>
        </row>
        <row r="18">
          <cell r="J18" t="str">
            <v>CobaltCoreMax Corporation</v>
          </cell>
        </row>
        <row r="19">
          <cell r="J19" t="str">
            <v>CobaltCosmo Chemical, Ltd.</v>
          </cell>
        </row>
        <row r="20">
          <cell r="J20" t="str">
            <v>CobaltCosmo EcoChem Co., Ltd.</v>
          </cell>
        </row>
        <row r="21">
          <cell r="J21" t="str">
            <v>CobaltDynatec Madagascar Company</v>
          </cell>
        </row>
        <row r="22">
          <cell r="J22" t="str">
            <v>CobaltEcopro Materials Co., Ltd.</v>
          </cell>
        </row>
        <row r="23">
          <cell r="J23" t="str">
            <v>CobaltEti Bakir A.S</v>
          </cell>
        </row>
        <row r="24">
          <cell r="J24" t="str">
            <v>CobaltEti Bakir A.S</v>
          </cell>
        </row>
        <row r="25">
          <cell r="J25" t="str">
            <v>CobaltEti Bakir A.S</v>
          </cell>
        </row>
        <row r="26">
          <cell r="J26" t="str">
            <v>CobaltExcellen Minerals SARL</v>
          </cell>
        </row>
        <row r="27">
          <cell r="J27" t="str">
            <v>CobaltFairsky Industrial Co., Limited</v>
          </cell>
        </row>
        <row r="28">
          <cell r="J28" t="str">
            <v>CobaltFort Saskatchewan Metals Facility</v>
          </cell>
        </row>
        <row r="29">
          <cell r="J29" t="str">
            <v>CobaltFreeport Kokkola</v>
          </cell>
        </row>
        <row r="30">
          <cell r="J30" t="str">
            <v>CobaltFujian Evergreen New Energy Technology Co.</v>
          </cell>
        </row>
        <row r="31">
          <cell r="J31" t="str">
            <v>CobaltGangzhou Yi Hao Umicore Industry Co.</v>
          </cell>
        </row>
        <row r="32">
          <cell r="J32" t="str">
            <v>CobaltGanzhou Hanrui</v>
          </cell>
        </row>
        <row r="33">
          <cell r="J33" t="str">
            <v>CobaltGanzhou Hanrui New Energy Technology Co., Ltd.</v>
          </cell>
        </row>
        <row r="34">
          <cell r="J34" t="str">
            <v>CobaltGanzhou Highpower Technology Co., Ltd.</v>
          </cell>
        </row>
        <row r="35">
          <cell r="J35" t="str">
            <v>CobaltGanzhou Tengyuan Cobalt New Material Co., Ltd.</v>
          </cell>
        </row>
        <row r="36">
          <cell r="J36" t="str">
            <v>CobaltGem (Jiangsu) Cobalt Industry Co., Ltd.</v>
          </cell>
        </row>
        <row r="37">
          <cell r="J37" t="str">
            <v>CobaltGLC (Laos) Metal Co. Ltd</v>
          </cell>
        </row>
        <row r="38">
          <cell r="J38" t="str">
            <v>CobaltGlencore Nikkelverk Refinery</v>
          </cell>
        </row>
        <row r="39">
          <cell r="J39" t="str">
            <v>CobaltGuangdong Fangyuan New Materials Group Co., Ltd.</v>
          </cell>
        </row>
        <row r="40">
          <cell r="J40" t="str">
            <v>CobaltGuangdong Jiana Energy Technology Co., Ltd.</v>
          </cell>
        </row>
        <row r="41">
          <cell r="J41" t="str">
            <v>CobaltGuangxi CNGR New Energy Science &amp; Technology Co., Ltd.</v>
          </cell>
        </row>
        <row r="42">
          <cell r="J42" t="str">
            <v>CobaltGuangxi Yinyi Advanced Material Co., Ltd.</v>
          </cell>
        </row>
        <row r="43">
          <cell r="J43" t="str">
            <v>CobaltGuizhou CNGR Resource Recycling Industry Development Co., Ltd.</v>
          </cell>
        </row>
        <row r="44">
          <cell r="J44" t="str">
            <v>CobaltGuizhou Red Star Electronic Material Co., Ltd.</v>
          </cell>
        </row>
        <row r="45">
          <cell r="J45" t="str">
            <v>CobaltHarima Refinery</v>
          </cell>
        </row>
        <row r="46">
          <cell r="J46" t="str">
            <v>CobaltHarima Refinery, Sumitomo Metal Mining</v>
          </cell>
        </row>
        <row r="47">
          <cell r="J47" t="str">
            <v>CobaltHefei Rongjie Metal Technology Co., Ltd.</v>
          </cell>
        </row>
        <row r="48">
          <cell r="J48" t="str">
            <v>CobaltHunan Brunp Recycling Technology Co., Ltd.</v>
          </cell>
        </row>
        <row r="49">
          <cell r="J49" t="str">
            <v>CobaltHunan CNGR New Energy Science &amp; Technology Co., Ltd.</v>
          </cell>
        </row>
        <row r="50">
          <cell r="J50" t="str">
            <v>CobaltHunan Hina Advanced Material Co., Ltd.</v>
          </cell>
        </row>
        <row r="51">
          <cell r="J51" t="str">
            <v>CobaltHunan Jinxin New Material Holding Co., Ltd.</v>
          </cell>
        </row>
        <row r="52">
          <cell r="J52" t="str">
            <v>CobaltHunan Jinxin New Materials Co., Ltd.</v>
          </cell>
        </row>
        <row r="53">
          <cell r="J53" t="str">
            <v>CobaltHunan Shiji Yintian New Material Co., Ltd.</v>
          </cell>
        </row>
        <row r="54">
          <cell r="J54" t="str">
            <v>CobaltHunan Yacheng New Energy Co., Ltd.</v>
          </cell>
        </row>
        <row r="55">
          <cell r="J55" t="str">
            <v>CobaltHunan Yacheng New Materials Co., Ltd.</v>
          </cell>
        </row>
        <row r="56">
          <cell r="J56" t="str">
            <v>CobaltHunan Zoomwe New Energy Science &amp; Technology Co., Ltd.</v>
          </cell>
        </row>
        <row r="57">
          <cell r="J57" t="str">
            <v>CobaltICoNiChem</v>
          </cell>
        </row>
        <row r="58">
          <cell r="J58" t="str">
            <v>CobaltImpala Platinum - Base Metal Refinery (BMR)</v>
          </cell>
        </row>
        <row r="59">
          <cell r="J59" t="str">
            <v>CobaltImpala Platinum - Rustenburg Smelter</v>
          </cell>
        </row>
        <row r="60">
          <cell r="J60" t="str">
            <v>CobaltImpala Refineries – Base Metals Refinery (BMR)</v>
          </cell>
        </row>
        <row r="61">
          <cell r="J61" t="str">
            <v>CobaltImpala Rustenburg</v>
          </cell>
        </row>
        <row r="62">
          <cell r="J62" t="str">
            <v>CobaltIncasa S.A.</v>
          </cell>
        </row>
        <row r="63">
          <cell r="J63" t="str">
            <v>CobaltJiana</v>
          </cell>
        </row>
        <row r="64">
          <cell r="J64" t="str">
            <v>CobaltJiangmen Chancsun Umicore Industry Co., Ltd. (JUC)</v>
          </cell>
        </row>
        <row r="65">
          <cell r="J65" t="str">
            <v>CobaltJiangmen Chancsun Umicore Industry Co.,Ltd</v>
          </cell>
        </row>
        <row r="66">
          <cell r="J66" t="str">
            <v>CobaltJiangsu Cobalt Nickel Metal (KLK)</v>
          </cell>
        </row>
        <row r="67">
          <cell r="J67" t="str">
            <v>CobaltJiangsu KLK Cobalt Nickel Metal Co., Ltd.</v>
          </cell>
        </row>
        <row r="68">
          <cell r="J68" t="str">
            <v>CobaltJiangsu Xiongfeng Technology Co., Ltd.</v>
          </cell>
        </row>
        <row r="69">
          <cell r="J69" t="str">
            <v>CobaltJiangxi Jiangwu Cobalt Industrial Co., Ltd.</v>
          </cell>
        </row>
        <row r="70">
          <cell r="J70" t="str">
            <v>CobaltJiangxi Miracle Golden Tiger Cobalt Co. Ltd.</v>
          </cell>
        </row>
        <row r="71">
          <cell r="J71" t="str">
            <v>CobaltJiangxi Rui da Xinnengyuan Technology Co., Ltd.</v>
          </cell>
        </row>
        <row r="72">
          <cell r="J72" t="str">
            <v>CobaltJiangxi Ruida New Energy Technology Co., Ltd.</v>
          </cell>
        </row>
        <row r="73">
          <cell r="J73" t="str">
            <v>CobaltJing Yuan Tungsten Technology Co., Ltd.</v>
          </cell>
        </row>
        <row r="74">
          <cell r="J74" t="str">
            <v>CobaltJingmen GEM Co., Ltd.</v>
          </cell>
        </row>
        <row r="75">
          <cell r="J75" t="str">
            <v>CobaltJSC Kolskaya Mining and Metallurgical Company (Kola MMC)</v>
          </cell>
        </row>
        <row r="76">
          <cell r="J76" t="str">
            <v>CobaltKamoto Copper Company</v>
          </cell>
        </row>
        <row r="77">
          <cell r="J77" t="str">
            <v>CobaltKasombo Minerals (SPRL) - MIKAS Huayou</v>
          </cell>
        </row>
        <row r="78">
          <cell r="J78" t="str">
            <v>CobaltKFM</v>
          </cell>
        </row>
        <row r="79">
          <cell r="J79" t="str">
            <v>CobaltKinsevere</v>
          </cell>
        </row>
        <row r="80">
          <cell r="J80" t="str">
            <v>CobaltKisanfu</v>
          </cell>
        </row>
        <row r="81">
          <cell r="J81" t="str">
            <v>CobaltKisanfu Mining (Kimin)</v>
          </cell>
        </row>
        <row r="82">
          <cell r="J82" t="str">
            <v>CobaltKola Mining and Metallurgical Company</v>
          </cell>
        </row>
        <row r="83">
          <cell r="J83" t="str">
            <v>CobaltKolwezi Tailings (KMT, aka Kingamyambo Musonoi Tailings)</v>
          </cell>
        </row>
        <row r="84">
          <cell r="J84" t="str">
            <v>CobaltLa Compagnie de Traitement des Rejets de Kingamyambo S.A. (Metalkol S.A.)</v>
          </cell>
        </row>
        <row r="85">
          <cell r="J85" t="str">
            <v>CobaltLa Miniere de Kambove</v>
          </cell>
        </row>
        <row r="86">
          <cell r="J86" t="str">
            <v>CobaltLa Miniere de Kasombo</v>
          </cell>
        </row>
        <row r="87">
          <cell r="J87" t="str">
            <v>CobaltLA MINIERE DE KASOMBO SAS</v>
          </cell>
        </row>
        <row r="88">
          <cell r="J88" t="str">
            <v>CobaltLanzhou Jinchuan Advanced Materials Technology Co., Ltd.</v>
          </cell>
        </row>
        <row r="89">
          <cell r="J89" t="str">
            <v>CobaltLianyou Resources Co., Ltd.</v>
          </cell>
        </row>
        <row r="90">
          <cell r="J90" t="str">
            <v>CobaltLLC Vostok</v>
          </cell>
        </row>
        <row r="91">
          <cell r="J91" t="str">
            <v>CobaltLOHUM CLEANTECH PVT LTD</v>
          </cell>
        </row>
        <row r="92">
          <cell r="J92" t="str">
            <v>CobaltLubumbashi (Mine de L’Etoile)</v>
          </cell>
        </row>
        <row r="93">
          <cell r="J93" t="str">
            <v>CobaltLuilu Metallurgical Plant</v>
          </cell>
        </row>
        <row r="94">
          <cell r="J94" t="str">
            <v>CobaltLUILU RESSOURCES SAS</v>
          </cell>
        </row>
        <row r="95">
          <cell r="J95" t="str">
            <v>CobaltMaolian</v>
          </cell>
        </row>
        <row r="96">
          <cell r="J96" t="str">
            <v>CobaltMechema Chemicals (Thailand) Co., Ltd.</v>
          </cell>
        </row>
        <row r="97">
          <cell r="J97" t="str">
            <v>CobaltMechema Chemicals shang-yu</v>
          </cell>
        </row>
        <row r="98">
          <cell r="J98" t="str">
            <v>CobaltMechema Korea, Co., Ltd.</v>
          </cell>
        </row>
        <row r="99">
          <cell r="J99" t="str">
            <v>CobaltMechema Taiwan Plant 1</v>
          </cell>
        </row>
        <row r="100">
          <cell r="J100" t="str">
            <v>CobaltMechema Taiwan Plant 2</v>
          </cell>
        </row>
        <row r="101">
          <cell r="J101" t="str">
            <v>CobaltMETAL MINES SARL</v>
          </cell>
        </row>
        <row r="102">
          <cell r="J102" t="str">
            <v>CobaltMetalkol</v>
          </cell>
        </row>
        <row r="103">
          <cell r="J103" t="str">
            <v>CobaltMIKAS</v>
          </cell>
        </row>
        <row r="104">
          <cell r="J104" t="str">
            <v>CobaltMinara Resources Pty</v>
          </cell>
        </row>
        <row r="105">
          <cell r="J105" t="str">
            <v>CobaltMinara Resources Pty Ltd.</v>
          </cell>
        </row>
        <row r="106">
          <cell r="J106" t="str">
            <v>CobaltMKM - La Miniere de Kalumbwe Myunga</v>
          </cell>
        </row>
        <row r="107">
          <cell r="J107" t="str">
            <v>CobaltMKM - La Minière de Kalumbwe Myunga</v>
          </cell>
        </row>
        <row r="108">
          <cell r="J108" t="str">
            <v>CobaltMMG Kinsevere SARL</v>
          </cell>
        </row>
        <row r="109">
          <cell r="J109" t="str">
            <v>CobaltMurrin Murrin Nickel Cobalt Plant</v>
          </cell>
        </row>
        <row r="110">
          <cell r="J110" t="str">
            <v>CobaltMutanda</v>
          </cell>
        </row>
        <row r="111">
          <cell r="J111" t="str">
            <v>CobaltMutanda Mining SPRL</v>
          </cell>
        </row>
        <row r="112">
          <cell r="J112" t="str">
            <v>CobaltNadezhda Metallurgical Plant (named after B.I. Kolesnikov) of the Polar Division of PJSC MMC Norilsk Nickel</v>
          </cell>
        </row>
        <row r="113">
          <cell r="J113" t="str">
            <v>CobaltNadezhda Metallurgical Plant of MMC Norilsk Nickel's Polar Division</v>
          </cell>
        </row>
        <row r="114">
          <cell r="J114" t="str">
            <v>CobaltNam Viet Cromit Joint Stock Company</v>
          </cell>
        </row>
        <row r="115">
          <cell r="J115" t="str">
            <v>CobaltNan Viet Ferrochrome Co., Ltd.</v>
          </cell>
        </row>
        <row r="116">
          <cell r="J116" t="str">
            <v>CobaltNantong Xinwei</v>
          </cell>
        </row>
        <row r="117">
          <cell r="J117" t="str">
            <v>CobaltNantong Xinwei Nickel Cobalt Technology Development Co., Ltd.</v>
          </cell>
        </row>
        <row r="118">
          <cell r="J118" t="str">
            <v>CobaltNew Era Group Zhejiang Zhongneng Cycle Technology Co., Ltd.</v>
          </cell>
        </row>
        <row r="119">
          <cell r="J119" t="str">
            <v>CobaltNew Providence Metals Marketing Inc.</v>
          </cell>
        </row>
        <row r="120">
          <cell r="J120" t="str">
            <v>CobaltNiihama Nickel and Cobalt Facility</v>
          </cell>
        </row>
        <row r="121">
          <cell r="J121" t="str">
            <v>CobaltNiihama Nickel Refinery</v>
          </cell>
        </row>
        <row r="122">
          <cell r="J122" t="str">
            <v>CobaltNiihama Nickel Refinery, Sumitomo Metal Mining</v>
          </cell>
        </row>
        <row r="123">
          <cell r="J123" t="str">
            <v>CobaltNingbo Yanmen Chemical Co., Ltd.</v>
          </cell>
        </row>
        <row r="124">
          <cell r="J124" t="str">
            <v>CobaltNORILSK NICKEL HARJAVALTA OY</v>
          </cell>
        </row>
        <row r="125">
          <cell r="J125" t="str">
            <v>CobaltPort Colborne Refinery</v>
          </cell>
        </row>
        <row r="126">
          <cell r="J126" t="str">
            <v>CobaltProny Resources New Caledonia</v>
          </cell>
        </row>
        <row r="127">
          <cell r="J127" t="str">
            <v>CobaltPT Halmahera Persada Lygend</v>
          </cell>
        </row>
        <row r="128">
          <cell r="J128" t="str">
            <v>CobaltPT HUAFEI NICKEL COBALT</v>
          </cell>
        </row>
        <row r="129">
          <cell r="J129" t="str">
            <v>CobaltPT HUAYUE NICKEL COBALT</v>
          </cell>
        </row>
        <row r="130">
          <cell r="J130" t="str">
            <v>CobaltPT Mechema Indonesia</v>
          </cell>
        </row>
        <row r="131">
          <cell r="J131" t="str">
            <v>CobaltPT Obi Nickel Cobalt</v>
          </cell>
        </row>
        <row r="132">
          <cell r="J132" t="str">
            <v>CobaltPT QMB New Energy Materials</v>
          </cell>
        </row>
        <row r="133">
          <cell r="J133" t="str">
            <v>CobaltQuzhou Huayou Cobalt New Material Co., Ltd.</v>
          </cell>
        </row>
        <row r="134">
          <cell r="J134" t="str">
            <v>CobaltRuashi</v>
          </cell>
        </row>
        <row r="135">
          <cell r="J135" t="str">
            <v>CobaltRuashi Mining SAS</v>
          </cell>
        </row>
        <row r="136">
          <cell r="J136" t="str">
            <v>CobaltRuiyilu Simple Resources Co., Ltd./ Luilu (Kolwezi)</v>
          </cell>
        </row>
        <row r="137">
          <cell r="J137" t="str">
            <v>CobaltSherritt</v>
          </cell>
        </row>
        <row r="138">
          <cell r="J138" t="str">
            <v>CobaltSichuan Jayson New Energy Technology Co., Ltd.</v>
          </cell>
        </row>
        <row r="139">
          <cell r="J139" t="str">
            <v>CobaltSimple Resources Co., Ltd.</v>
          </cell>
        </row>
        <row r="140">
          <cell r="J140" t="str">
            <v>CobaltSOCIETE MINIERE DU KATANGA (Lupoto Plant)</v>
          </cell>
        </row>
        <row r="141">
          <cell r="J141" t="str">
            <v>CobaltSociete pour le Traitment du Terril de Lubumbashi (STL)</v>
          </cell>
        </row>
        <row r="142">
          <cell r="J142" t="str">
            <v>CobaltSumitomo Metal Mining</v>
          </cell>
        </row>
        <row r="143">
          <cell r="J143" t="str">
            <v>CobaltSungEel HiMetal Co., Ltd.</v>
          </cell>
        </row>
        <row r="144">
          <cell r="J144" t="str">
            <v>CobaltSungEel HiTech Co., Ltd.</v>
          </cell>
        </row>
        <row r="145">
          <cell r="J145" t="str">
            <v>CobaltTaganito HPAL Nickel Corp.</v>
          </cell>
        </row>
        <row r="146">
          <cell r="J146" t="str">
            <v>CobaltTaganito HPAL Nickel Corporation (THPAL)</v>
          </cell>
        </row>
        <row r="147">
          <cell r="J147" t="str">
            <v>CobaltTenke Fungrume Mining (TFM)</v>
          </cell>
        </row>
        <row r="148">
          <cell r="J148" t="str">
            <v>CobaltTenke Fungurume</v>
          </cell>
        </row>
        <row r="149">
          <cell r="J149" t="str">
            <v>CobaltTenke Fungurume Mining SA</v>
          </cell>
        </row>
        <row r="150">
          <cell r="J150" t="str">
            <v>CobaltThe Ambatovy</v>
          </cell>
        </row>
        <row r="151">
          <cell r="J151" t="str">
            <v>CobaltTianjin Maolian Science &amp; Technology Co., Ltd.</v>
          </cell>
        </row>
        <row r="152">
          <cell r="J152" t="str">
            <v>CobaltUmicore Finland Oy</v>
          </cell>
        </row>
        <row r="153">
          <cell r="J153" t="str">
            <v>CobaltUmicore Olen</v>
          </cell>
        </row>
        <row r="154">
          <cell r="J154" t="str">
            <v>CobaltUranus Chemicals</v>
          </cell>
        </row>
        <row r="155">
          <cell r="J155" t="str">
            <v>CobaltVale - Long Harbour Processing Plant (LHPP)</v>
          </cell>
        </row>
        <row r="156">
          <cell r="J156" t="str">
            <v>CobaltVale – Long Harbour Processing Plant (LHPP)</v>
          </cell>
        </row>
        <row r="157">
          <cell r="J157" t="str">
            <v>CobaltVale New Caledonia</v>
          </cell>
        </row>
        <row r="158">
          <cell r="J158" t="str">
            <v>CobaltVale Nouvelle-Caledonie S.A.S</v>
          </cell>
        </row>
        <row r="159">
          <cell r="J159" t="str">
            <v>CobaltVital Materials Plant</v>
          </cell>
        </row>
        <row r="160">
          <cell r="J160" t="str">
            <v>CobaltVital Materials Workshop</v>
          </cell>
        </row>
        <row r="161">
          <cell r="J161" t="str">
            <v>CobaltW&amp;Q Metal Products Co., Limited</v>
          </cell>
        </row>
        <row r="162">
          <cell r="J162" t="str">
            <v>CobaltXiangtan Huacheng Nickel Cobalt New Material Co., Ltd.</v>
          </cell>
        </row>
        <row r="163">
          <cell r="J163" t="str">
            <v>CobaltXiongfeng</v>
          </cell>
        </row>
        <row r="164">
          <cell r="J164" t="str">
            <v>CobaltXTC New Energy Materials (Xiamen) LTD.</v>
          </cell>
        </row>
        <row r="165">
          <cell r="J165" t="str">
            <v>CobaltYichang Brunp Contemporary Amperex Co., Ltd.</v>
          </cell>
        </row>
        <row r="166">
          <cell r="J166" t="str">
            <v>CobaltYichang Yihua-Brunp New Material Co., Ltd.</v>
          </cell>
        </row>
        <row r="167">
          <cell r="J167" t="str">
            <v>CobaltZhejiang Greatpower Cobalt Materials Co., Ltd.</v>
          </cell>
        </row>
        <row r="168">
          <cell r="J168" t="str">
            <v>CobaltZhejiang Huayou Cobalt &amp; Nickel Co., Ltd.</v>
          </cell>
        </row>
        <row r="169">
          <cell r="J169" t="str">
            <v>CobaltZhejiang Huayou Cobalt Co., Ltd.</v>
          </cell>
        </row>
        <row r="170">
          <cell r="J170" t="str">
            <v>CobaltZhejiang Huayou Cobalt Company Limited</v>
          </cell>
        </row>
        <row r="171">
          <cell r="J171" t="str">
            <v>CobaltZhejiang New Era Zhongneng Technology Co., Ltd.</v>
          </cell>
        </row>
        <row r="172">
          <cell r="J172" t="str">
            <v>CobaltZhejiang Zhongjin Greatpower Lithium-Battery Industrial Corporation Co., Ltd.</v>
          </cell>
        </row>
        <row r="173">
          <cell r="J173" t="str">
            <v>CobaltZhuhai Kelixin Metal Materials Co., Ltd.</v>
          </cell>
        </row>
        <row r="174">
          <cell r="J174" t="str">
            <v>CobaltSmelter not listed</v>
          </cell>
        </row>
        <row r="175">
          <cell r="J175" t="str">
            <v>CobaltSmelter not yet identified</v>
          </cell>
        </row>
        <row r="176">
          <cell r="J176" t="str">
            <v>CopperAntucoya</v>
          </cell>
        </row>
        <row r="177">
          <cell r="J177" t="str">
            <v>CopperAtlantic Copper S.A.</v>
          </cell>
        </row>
        <row r="178">
          <cell r="J178" t="str">
            <v>CopperAurubis Bulgaria</v>
          </cell>
        </row>
        <row r="179">
          <cell r="J179" t="str">
            <v>CopperAurubis Hamburg</v>
          </cell>
        </row>
        <row r="180">
          <cell r="J180" t="str">
            <v>CopperAurubis Hamburg AG</v>
          </cell>
        </row>
        <row r="181">
          <cell r="J181" t="str">
            <v>CopperAurubis Olen nv</v>
          </cell>
        </row>
        <row r="182">
          <cell r="J182" t="str">
            <v>CopperAurubis Pirdop</v>
          </cell>
        </row>
        <row r="183">
          <cell r="J183" t="str">
            <v>CopperBagdad</v>
          </cell>
        </row>
        <row r="184">
          <cell r="J184" t="str">
            <v>CopperBirla Group (Hidalco)</v>
          </cell>
        </row>
        <row r="185">
          <cell r="J185" t="str">
            <v>CopperBoliden Harjavalta Oy</v>
          </cell>
        </row>
        <row r="186">
          <cell r="J186" t="str">
            <v>CopperBoliden Ronnskar</v>
          </cell>
        </row>
        <row r="187">
          <cell r="J187" t="str">
            <v>CopperCaserones</v>
          </cell>
        </row>
        <row r="188">
          <cell r="J188" t="str">
            <v>CopperCCR Refinery - Glencore Canada Corporation</v>
          </cell>
        </row>
        <row r="189">
          <cell r="J189" t="str">
            <v>CopperCerro Verde I Leach Pad</v>
          </cell>
        </row>
        <row r="190">
          <cell r="J190" t="str">
            <v>CopperChino (Santa Rita)</v>
          </cell>
        </row>
        <row r="191">
          <cell r="J191" t="str">
            <v>CopperChuquicamata Refinery</v>
          </cell>
        </row>
        <row r="192">
          <cell r="J192" t="str">
            <v>CopperCMOC Kisanfu Mining SARL</v>
          </cell>
        </row>
        <row r="193">
          <cell r="J193" t="str">
            <v>CopperCompagnie Miniere de Musonoie Global SAS</v>
          </cell>
        </row>
        <row r="194">
          <cell r="J194" t="str">
            <v>CopperCopper plant of the Polar Division of PJSC MMC Norilsk Nickel</v>
          </cell>
        </row>
        <row r="195">
          <cell r="J195" t="str">
            <v>CopperCopper Plant Polar Division of MMC Norilsk Nickel</v>
          </cell>
        </row>
        <row r="196">
          <cell r="J196" t="str">
            <v>CopperEl Paso (refinery)</v>
          </cell>
        </row>
        <row r="197">
          <cell r="J197" t="str">
            <v>CopperEl Soldado</v>
          </cell>
        </row>
        <row r="198">
          <cell r="J198" t="str">
            <v>CopperEl Teniente</v>
          </cell>
        </row>
        <row r="199">
          <cell r="J199" t="str">
            <v>CopperEti Bakir A.S</v>
          </cell>
        </row>
        <row r="200">
          <cell r="J200" t="str">
            <v>CopperEti Bakir A.S</v>
          </cell>
        </row>
        <row r="201">
          <cell r="J201" t="str">
            <v>CopperEti Bakir A.S</v>
          </cell>
        </row>
        <row r="202">
          <cell r="J202" t="str">
            <v>CopperExcellen Minerals SARL</v>
          </cell>
        </row>
        <row r="203">
          <cell r="J203" t="str">
            <v>CopperGabriela Mistral (Gaby)</v>
          </cell>
        </row>
        <row r="204">
          <cell r="J204" t="str">
            <v>CopperGlencore Nikkelverk Refinery</v>
          </cell>
        </row>
        <row r="205">
          <cell r="J205" t="str">
            <v>CopperHindalco Industries Ltd - Unit Birla Copper</v>
          </cell>
        </row>
        <row r="206">
          <cell r="J206" t="str">
            <v>CopperImpala Platinum - Base Metal Refinery (BMR)</v>
          </cell>
        </row>
        <row r="207">
          <cell r="J207" t="str">
            <v>CopperImpala Platinum - Rustenburg Smelter</v>
          </cell>
        </row>
        <row r="208">
          <cell r="J208" t="str">
            <v>CopperImpala Platinum Ltd.</v>
          </cell>
        </row>
        <row r="209">
          <cell r="J209" t="str">
            <v>CopperImpala Refineries – Base Metals Refinery (BMR)</v>
          </cell>
        </row>
        <row r="210">
          <cell r="J210" t="str">
            <v>CopperImpala Rustenburg</v>
          </cell>
        </row>
        <row r="211">
          <cell r="J211" t="str">
            <v>CopperJX Nippon Mining &amp; Metals Co., Ltd. Hitachi</v>
          </cell>
        </row>
        <row r="212">
          <cell r="J212" t="str">
            <v>CopperKamoto Copper Company</v>
          </cell>
        </row>
        <row r="213">
          <cell r="J213" t="str">
            <v>CopperKennecott Utah Copper LLC</v>
          </cell>
        </row>
        <row r="214">
          <cell r="J214" t="str">
            <v>CopperKennecott Utah Copper LLC (Rio Tinto Kennecott or RTK)</v>
          </cell>
        </row>
        <row r="215">
          <cell r="J215" t="str">
            <v>CopperKFM</v>
          </cell>
        </row>
        <row r="216">
          <cell r="J216" t="str">
            <v>CopperKGHM Polska Miedz S.A. Oddzial Huta Miedzi, Legnica</v>
          </cell>
        </row>
        <row r="217">
          <cell r="J217" t="str">
            <v>CopperKinsevere Phase 2</v>
          </cell>
        </row>
        <row r="218">
          <cell r="J218" t="str">
            <v>CopperKisanfu</v>
          </cell>
        </row>
        <row r="219">
          <cell r="J219" t="str">
            <v>CopperKisanfu Mining (Kimin)</v>
          </cell>
        </row>
        <row r="220">
          <cell r="J220" t="str">
            <v>CopperKokkola</v>
          </cell>
        </row>
        <row r="221">
          <cell r="J221" t="str">
            <v>CopperKolwezi Tailings (KMT, aka Kingamyambo Musonoi Tailings)</v>
          </cell>
        </row>
        <row r="222">
          <cell r="J222" t="str">
            <v>CopperKyshtym Copper-Electrolytic Plant</v>
          </cell>
        </row>
        <row r="223">
          <cell r="J223" t="str">
            <v>CopperLa Caridad</v>
          </cell>
        </row>
        <row r="224">
          <cell r="J224" t="str">
            <v>CopperLa Compagnie de Traitement des Rejets de Kingamyambo S.A. (Metalkol S.A.)</v>
          </cell>
        </row>
        <row r="225">
          <cell r="J225" t="str">
            <v>CopperLas Ventanas</v>
          </cell>
        </row>
        <row r="226">
          <cell r="J226" t="str">
            <v>CopperLos Bronces</v>
          </cell>
        </row>
        <row r="227">
          <cell r="J227" t="str">
            <v>CopperLS MnM (ONSAN)</v>
          </cell>
        </row>
        <row r="228">
          <cell r="J228" t="str">
            <v>CopperLS MnM Inc.</v>
          </cell>
        </row>
        <row r="229">
          <cell r="J229" t="str">
            <v>CopperLuilu</v>
          </cell>
        </row>
        <row r="230">
          <cell r="J230" t="str">
            <v>CopperLuilu (leach plant)</v>
          </cell>
        </row>
        <row r="231">
          <cell r="J231" t="str">
            <v>CopperLUILU RESSOURCES SAS</v>
          </cell>
        </row>
        <row r="232">
          <cell r="J232" t="str">
            <v>CopperMantos Blancos</v>
          </cell>
        </row>
        <row r="233">
          <cell r="J233" t="str">
            <v>CopperMantoverde</v>
          </cell>
        </row>
        <row r="234">
          <cell r="J234" t="str">
            <v>CopperMetalkol</v>
          </cell>
        </row>
        <row r="235">
          <cell r="J235" t="str">
            <v>CopperMetallo  (Aurubis)</v>
          </cell>
        </row>
        <row r="236">
          <cell r="J236" t="str">
            <v>CopperMiami (SX-EW)</v>
          </cell>
        </row>
        <row r="237">
          <cell r="J237" t="str">
            <v>CopperMichilla</v>
          </cell>
        </row>
        <row r="238">
          <cell r="J238" t="str">
            <v>CopperMina Justa</v>
          </cell>
        </row>
        <row r="239">
          <cell r="J239" t="str">
            <v>CopperMinera Escondida Limitada</v>
          </cell>
        </row>
        <row r="240">
          <cell r="J240" t="str">
            <v>CopperMMG Kinsevere SARL</v>
          </cell>
        </row>
        <row r="241">
          <cell r="J241" t="str">
            <v>CopperMorenci</v>
          </cell>
        </row>
        <row r="242">
          <cell r="J242" t="str">
            <v>CopperMount Isa Mines Limited - Copper Refineries Pty Ltd (Glencore)</v>
          </cell>
        </row>
        <row r="243">
          <cell r="J243" t="str">
            <v>CopperMutanda</v>
          </cell>
        </row>
        <row r="244">
          <cell r="J244" t="str">
            <v>CopperMutanda Mining SPRL</v>
          </cell>
        </row>
        <row r="245">
          <cell r="J245" t="str">
            <v>CopperNadezhda Metallurgical Plant (named after B.I. Kolesnikov) of the Polar Division of PJSC MMC Norilsk Nickel</v>
          </cell>
        </row>
        <row r="246">
          <cell r="J246" t="str">
            <v>CopperNadezhda Metallurgical Plant of MMC Norilsk Nickel's Polar Division</v>
          </cell>
        </row>
        <row r="247">
          <cell r="J247" t="str">
            <v>CopperNKANA COPPER REFINERY - Nkana (Kitwe)</v>
          </cell>
        </row>
        <row r="248">
          <cell r="J248" t="str">
            <v>CopperOlympic Dam</v>
          </cell>
        </row>
        <row r="249">
          <cell r="J249" t="str">
            <v>CopperOnsan Refinery I</v>
          </cell>
        </row>
        <row r="250">
          <cell r="J250" t="str">
            <v>CopperOnsan Refinery II</v>
          </cell>
        </row>
        <row r="251">
          <cell r="J251" t="str">
            <v>CopperRadomiro Tomic</v>
          </cell>
        </row>
        <row r="252">
          <cell r="J252" t="str">
            <v>CopperRuashi II</v>
          </cell>
        </row>
        <row r="253">
          <cell r="J253" t="str">
            <v>CopperRuashi II</v>
          </cell>
        </row>
        <row r="254">
          <cell r="J254" t="str">
            <v>CopperRuashi Mining SAS</v>
          </cell>
        </row>
        <row r="255">
          <cell r="J255" t="str">
            <v>CopperRuashi Mining SAS</v>
          </cell>
        </row>
        <row r="256">
          <cell r="J256" t="str">
            <v>CopperRuiyilu Simple Resources Co., Ltd./ Luilu (Kolwezi)</v>
          </cell>
        </row>
        <row r="257">
          <cell r="J257" t="str">
            <v>CopperSafford &amp; Lone Star</v>
          </cell>
        </row>
        <row r="258">
          <cell r="J258" t="str">
            <v>CopperSaganoseki</v>
          </cell>
        </row>
        <row r="259">
          <cell r="J259" t="str">
            <v>CopperSaganoseki Smelter &amp; Refinery</v>
          </cell>
        </row>
        <row r="260">
          <cell r="J260" t="str">
            <v>CopperSalvador</v>
          </cell>
        </row>
        <row r="261">
          <cell r="J261" t="str">
            <v>CopperSierrita</v>
          </cell>
        </row>
        <row r="262">
          <cell r="J262" t="str">
            <v>CopperSimple Resources Co., Ltd.</v>
          </cell>
        </row>
        <row r="263">
          <cell r="J263" t="str">
            <v>CopperSociedad Minera Cerro Verde S.A.A.</v>
          </cell>
        </row>
        <row r="264">
          <cell r="J264" t="str">
            <v>CopperSOCIETE MINIERE DU KATANGA (Lupoto Plant)</v>
          </cell>
        </row>
        <row r="265">
          <cell r="J265" t="str">
            <v>CopperSociete pour le Traitment du Terril de Lubumbashi (STL)</v>
          </cell>
        </row>
        <row r="266">
          <cell r="J266" t="str">
            <v>CopperTenke Fungurume</v>
          </cell>
        </row>
        <row r="267">
          <cell r="J267" t="str">
            <v>CopperTenke Fungurume Mining SA</v>
          </cell>
        </row>
        <row r="268">
          <cell r="J268" t="str">
            <v>CopperToyo</v>
          </cell>
        </row>
        <row r="269">
          <cell r="J269" t="str">
            <v>CopperToyo Smelter &amp; Refinery, Sumitomo Metal Mining</v>
          </cell>
        </row>
        <row r="270">
          <cell r="J270" t="str">
            <v>CopperTyrone Leach</v>
          </cell>
        </row>
        <row r="271">
          <cell r="J271" t="str">
            <v>CopperVale Copper Cliff Nickel Refinery</v>
          </cell>
        </row>
        <row r="272">
          <cell r="J272" t="str">
            <v>CopperVedanta Limited - Sterlite Copper</v>
          </cell>
        </row>
        <row r="273">
          <cell r="J273" t="str">
            <v>CopperVedanta Limited-Sterlite Copper</v>
          </cell>
        </row>
        <row r="274">
          <cell r="J274" t="str">
            <v>CopperSmelter not listed</v>
          </cell>
        </row>
        <row r="275">
          <cell r="J275" t="str">
            <v>CopperSmelter not yet identified</v>
          </cell>
        </row>
        <row r="276">
          <cell r="J276" t="str">
            <v>GraphiteSmelter not listed</v>
          </cell>
        </row>
        <row r="277">
          <cell r="J277" t="str">
            <v>GraphiteSmelter not yet identified</v>
          </cell>
        </row>
        <row r="278">
          <cell r="J278" t="str">
            <v>LithiumAbazhou Gaoyuan Lithium Battery Material Co., Ltd.</v>
          </cell>
        </row>
        <row r="279">
          <cell r="J279" t="str">
            <v>LithiumAbazhou Gaoyuan Lithium Electric Material Co., Ltd.</v>
          </cell>
        </row>
        <row r="280">
          <cell r="J280" t="str">
            <v>LithiumAlbemarle - Langelsheim Site</v>
          </cell>
        </row>
        <row r="281">
          <cell r="J281" t="str">
            <v>LithiumAlbemarle - Silver Peak Site</v>
          </cell>
        </row>
        <row r="282">
          <cell r="J282" t="str">
            <v>LithiumAlbemarle (La Negra)</v>
          </cell>
        </row>
        <row r="283">
          <cell r="J283" t="str">
            <v>LithiumAlbemarle Sichuan New Material Co. Ltd. (Meishan)</v>
          </cell>
        </row>
        <row r="284">
          <cell r="J284" t="str">
            <v>LithiumArcadium Lithium (Bessemer City)</v>
          </cell>
        </row>
        <row r="285">
          <cell r="J285" t="str">
            <v>LithiumArcadium Lithium (Fenix)</v>
          </cell>
        </row>
        <row r="286">
          <cell r="J286" t="str">
            <v>LithiumAttero Recycling Pvt Ltd</v>
          </cell>
        </row>
        <row r="287">
          <cell r="J287" t="str">
            <v>LithiumCauchari-Olaroz (Exar)</v>
          </cell>
        </row>
        <row r="288">
          <cell r="J288" t="str">
            <v>LithiumChengdu Youngy Lithium Technology Co., Ltd</v>
          </cell>
        </row>
        <row r="289">
          <cell r="J289" t="str">
            <v>LithiumChiZhou CN New Materials and Technology Co., Ltd.</v>
          </cell>
        </row>
        <row r="290">
          <cell r="J290" t="str">
            <v>LithiumGanzhou Miracle Lithium Industrial Co., Ltd.</v>
          </cell>
        </row>
        <row r="291">
          <cell r="J291" t="str">
            <v>LithiumGeneral Lithium</v>
          </cell>
        </row>
        <row r="292">
          <cell r="J292" t="str">
            <v>LithiumGeneral Lithium Corporation</v>
          </cell>
        </row>
        <row r="293">
          <cell r="J293" t="str">
            <v>LithiumGreenbushes Lithium Operation</v>
          </cell>
        </row>
        <row r="294">
          <cell r="J294" t="str">
            <v>LithiumGuizhou Red Star Electronic Material Co., Ltd.</v>
          </cell>
        </row>
        <row r="295">
          <cell r="J295" t="str">
            <v>LithiumGuizhou Redstar Development Dalong Manganese Industry Co., Ltd.</v>
          </cell>
        </row>
        <row r="296">
          <cell r="J296" t="str">
            <v>LithiumHunan Brunp Recycling Technology Co., Ltd.</v>
          </cell>
        </row>
        <row r="297">
          <cell r="J297" t="str">
            <v>LithiumHunan Wuchuang Cycle Technology Co., LTD</v>
          </cell>
        </row>
        <row r="298">
          <cell r="J298" t="str">
            <v>LithiumHunan Wuchuang Recycling Technology Co., Ltd.</v>
          </cell>
        </row>
        <row r="299">
          <cell r="J299" t="str">
            <v>LithiumHunan Yongshan Lithium Co., Ltd.</v>
          </cell>
        </row>
        <row r="300">
          <cell r="J300" t="str">
            <v>LithiumJiangsu Baozong &amp; Baoda Pharmachem Co. Ltd.</v>
          </cell>
        </row>
        <row r="301">
          <cell r="J301" t="str">
            <v>LithiumJiangxi Ganfeng Lithium Co., Ltd.</v>
          </cell>
        </row>
        <row r="302">
          <cell r="J302" t="str">
            <v>LithiumJiangxi Nanshi Lithium Power New Materials Co., Ltd.</v>
          </cell>
        </row>
        <row r="303">
          <cell r="J303" t="str">
            <v>LithiumJiangxi Rui da Xinnengyuan Technology Co., Ltd.</v>
          </cell>
        </row>
        <row r="304">
          <cell r="J304" t="str">
            <v>LithiumJiangxi Ruida New Energy Technology Co., Ltd.</v>
          </cell>
        </row>
        <row r="305">
          <cell r="J305" t="str">
            <v>LithiumJingmen GEM Co., Ltd.</v>
          </cell>
        </row>
        <row r="306">
          <cell r="J306" t="str">
            <v>LithiumKemerton</v>
          </cell>
        </row>
        <row r="307">
          <cell r="J307" t="str">
            <v>LithiumKings Mountain Lithium Plant</v>
          </cell>
        </row>
        <row r="308">
          <cell r="J308" t="str">
            <v>LithiumLa Negra Chemical Plant</v>
          </cell>
        </row>
        <row r="309">
          <cell r="J309" t="str">
            <v>LithiumLa Negra Lithium Carbonate Plant</v>
          </cell>
        </row>
        <row r="310">
          <cell r="J310" t="str">
            <v>LithiumLianhe Chemical Technology(Linhai) Co.,Ltd</v>
          </cell>
        </row>
        <row r="311">
          <cell r="J311" t="str">
            <v>LithiumLivent (Bessemer City)</v>
          </cell>
        </row>
        <row r="312">
          <cell r="J312" t="str">
            <v>LithiumLivent (Fenix)</v>
          </cell>
        </row>
        <row r="313">
          <cell r="J313" t="str">
            <v>LithiumLivent Corporation (Bessemer City)</v>
          </cell>
        </row>
        <row r="314">
          <cell r="J314" t="str">
            <v>LithiumLivent Corporation (Fenix)</v>
          </cell>
        </row>
        <row r="315">
          <cell r="J315" t="str">
            <v>LithiumLongnan Ruihong Technology Co., Ltd.</v>
          </cell>
        </row>
        <row r="316">
          <cell r="J316" t="str">
            <v>LithiumMinera Exar (Ganfeng Lithium-Lithium Americas)</v>
          </cell>
        </row>
        <row r="317">
          <cell r="J317" t="str">
            <v>LithiumMinera Exar S.A.</v>
          </cell>
        </row>
        <row r="318">
          <cell r="J318" t="str">
            <v>LithiumNingdu Ganfeng Lithium Co., Ltd.</v>
          </cell>
        </row>
        <row r="319">
          <cell r="J319" t="str">
            <v>LithiumPT. ChengTok Lithium Indonesia</v>
          </cell>
        </row>
        <row r="320">
          <cell r="J320" t="str">
            <v>LithiumQinghai Dongtai Jinear Lithium Resources Co., Ltd.</v>
          </cell>
        </row>
        <row r="321">
          <cell r="J321" t="str">
            <v>LithiumQinghai Jinaier Lithium Resources Co., Ltd.</v>
          </cell>
        </row>
        <row r="322">
          <cell r="J322" t="str">
            <v>LithiumQinzhou</v>
          </cell>
        </row>
        <row r="323">
          <cell r="J323" t="str">
            <v>LithiumQinzhou Lithium</v>
          </cell>
        </row>
        <row r="324">
          <cell r="J324" t="str">
            <v>LithiumQuannan Ruilong Technology Co., Ltd.</v>
          </cell>
        </row>
        <row r="325">
          <cell r="J325" t="str">
            <v>LithiumSichuan CATH Co., Ltd</v>
          </cell>
        </row>
        <row r="326">
          <cell r="J326" t="str">
            <v>LithiumSichuan Siterui Lithium Industry Co., Ltd.</v>
          </cell>
        </row>
        <row r="327">
          <cell r="J327" t="str">
            <v>LithiumSichuan Zhiyuan Lithium Industries Co., Ltd</v>
          </cell>
        </row>
        <row r="328">
          <cell r="J328" t="str">
            <v>LithiumSociedad Quimica y Minera/SQM Lithium (Salar Del Carmen Plant)</v>
          </cell>
        </row>
        <row r="329">
          <cell r="J329" t="str">
            <v>LithiumSQM Salar S.A.</v>
          </cell>
        </row>
        <row r="330">
          <cell r="J330" t="str">
            <v>LithiumSQM Salar S.A. (Del Carmen Plant)</v>
          </cell>
        </row>
        <row r="331">
          <cell r="J331" t="str">
            <v>LithiumSuining Chengxi Lithium Industries Inc.</v>
          </cell>
        </row>
        <row r="332">
          <cell r="J332" t="str">
            <v>LithiumTianqi</v>
          </cell>
        </row>
        <row r="333">
          <cell r="J333" t="str">
            <v>LithiumTianqi Lithium (Shehong) Co., Ltd.</v>
          </cell>
        </row>
        <row r="334">
          <cell r="J334" t="str">
            <v>LithiumWodgina</v>
          </cell>
        </row>
        <row r="335">
          <cell r="J335" t="str">
            <v>LithiumWodgina</v>
          </cell>
        </row>
        <row r="336">
          <cell r="J336" t="str">
            <v>LithiumWodgina Lithium Mine</v>
          </cell>
        </row>
        <row r="337">
          <cell r="J337" t="str">
            <v>LithiumXinyu</v>
          </cell>
        </row>
        <row r="338">
          <cell r="J338" t="str">
            <v>LithiumYahua</v>
          </cell>
        </row>
        <row r="339">
          <cell r="J339" t="str">
            <v>LithiumYahua Lithium Industry (Ya’an) Co., Ltd.</v>
          </cell>
        </row>
        <row r="340">
          <cell r="J340" t="str">
            <v>LithiumYibin Tianyi Lithium Industry Co., Ltd.</v>
          </cell>
        </row>
        <row r="341">
          <cell r="J341" t="str">
            <v>LithiumZhejiang New Era Zhongneng Technology Co., Ltd.</v>
          </cell>
        </row>
        <row r="342">
          <cell r="J342" t="str">
            <v>LithiumSmelter not listed</v>
          </cell>
        </row>
        <row r="343">
          <cell r="J343" t="str">
            <v>LithiumSmelter not yet identified</v>
          </cell>
        </row>
        <row r="344">
          <cell r="J344" t="str">
            <v>MicaArctic Minerals, LLC</v>
          </cell>
        </row>
        <row r="345">
          <cell r="J345" t="str">
            <v>MicaBaotou Fuguang Trading Co., Ltd. Guyang Branch</v>
          </cell>
        </row>
        <row r="346">
          <cell r="J346" t="str">
            <v>MicaCaolines de Vimianzo, SAU ( aka CAVISA)</v>
          </cell>
        </row>
        <row r="347">
          <cell r="J347" t="str">
            <v>MicaDARUKA INTERNATIONAL</v>
          </cell>
        </row>
        <row r="348">
          <cell r="J348" t="str">
            <v>MicaDARUKA MINCHEM PVT.LTD</v>
          </cell>
        </row>
        <row r="349">
          <cell r="J349" t="str">
            <v>MicaDARUKA MINERALS</v>
          </cell>
        </row>
        <row r="350">
          <cell r="J350" t="str">
            <v>MicaG. K. INTERNATIONAL</v>
          </cell>
        </row>
        <row r="351">
          <cell r="J351" t="str">
            <v>MicaHEBEI LINGSHOU COUNTY ZHONGKE MINERAL POWDER CO., LTD.</v>
          </cell>
        </row>
        <row r="352">
          <cell r="J352" t="str">
            <v>MicaHunan Rongtai New Material Co., Ltd.</v>
          </cell>
        </row>
        <row r="353">
          <cell r="J353" t="str">
            <v>MicaImerys Canada, Inc.</v>
          </cell>
        </row>
        <row r="354">
          <cell r="J354" t="str">
            <v>MicaImerys Mica Kings Mountain, Inc.</v>
          </cell>
        </row>
        <row r="355">
          <cell r="J355" t="str">
            <v>MicaJSC “Sludyanaya Fabrika”</v>
          </cell>
        </row>
        <row r="356">
          <cell r="J356" t="str">
            <v>MicaKehui Mica Co., Ltd.</v>
          </cell>
        </row>
        <row r="357">
          <cell r="J357" t="str">
            <v>MicaLAXIM MINERALS CORPORATION</v>
          </cell>
        </row>
        <row r="358">
          <cell r="J358" t="str">
            <v>MicaLingshou Huajing Mica Co., Ltd.</v>
          </cell>
        </row>
        <row r="359">
          <cell r="J359" t="str">
            <v>MicaLKAB Minerals Oy</v>
          </cell>
        </row>
        <row r="360">
          <cell r="J360" t="str">
            <v>MicaMica Electrical Material (Luhe) Co., Ltd.</v>
          </cell>
        </row>
        <row r="361">
          <cell r="J361" t="str">
            <v>MicaMinerals i Derivats, S.A.</v>
          </cell>
        </row>
        <row r="362">
          <cell r="J362" t="str">
            <v>MicaMK Import Export</v>
          </cell>
        </row>
        <row r="363">
          <cell r="J363" t="str">
            <v>MicaMODI MICA ENTERPRISES</v>
          </cell>
        </row>
        <row r="364">
          <cell r="J364" t="str">
            <v>MicaNanjing Jinyun Mica Ltd.</v>
          </cell>
        </row>
        <row r="365">
          <cell r="J365" t="str">
            <v>MicaPachisia &amp; Co.</v>
          </cell>
        </row>
        <row r="366">
          <cell r="J366" t="str">
            <v>MicaSoutheastern Performance Minerals, LLC</v>
          </cell>
        </row>
        <row r="367">
          <cell r="J367" t="str">
            <v>MicaSUBLIME MICA EXPORTS</v>
          </cell>
        </row>
        <row r="368">
          <cell r="J368" t="str">
            <v>MicaSuper Market Fort Dauphin</v>
          </cell>
        </row>
        <row r="369">
          <cell r="J369" t="str">
            <v>MicaThe Jai Mica Supply Co., PVT Ltd.</v>
          </cell>
        </row>
        <row r="370">
          <cell r="J370" t="str">
            <v>MicaThe JAI Mica Supply Company Limited</v>
          </cell>
        </row>
        <row r="371">
          <cell r="J371" t="str">
            <v>MicaVon Roll Brazil Ltd.</v>
          </cell>
        </row>
        <row r="372">
          <cell r="J372" t="str">
            <v>MicaVON ROLL BRAZIL LTDA</v>
          </cell>
        </row>
        <row r="373">
          <cell r="J373" t="str">
            <v>MicaVon Roll do Brasil Ltda</v>
          </cell>
        </row>
        <row r="374">
          <cell r="J374" t="str">
            <v>MicaYamaguchi Mica</v>
          </cell>
        </row>
        <row r="375">
          <cell r="J375" t="str">
            <v>MicaYamaguchi Mica Co., Ltd. Shinshiro Factory</v>
          </cell>
        </row>
        <row r="376">
          <cell r="J376" t="str">
            <v>MicaYamaguchi Mica Co., Ltd. Toyohashi Factory</v>
          </cell>
        </row>
        <row r="377">
          <cell r="J377" t="str">
            <v>MicaSmelter not listed</v>
          </cell>
        </row>
        <row r="378">
          <cell r="J378" t="str">
            <v>MicaSmelter not yet identified</v>
          </cell>
        </row>
        <row r="379">
          <cell r="J379" t="str">
            <v>NickelAttero Recycling Pvt Ltd</v>
          </cell>
        </row>
        <row r="380">
          <cell r="J380" t="str">
            <v>NickelCoral Bay Nickel Corporation (CBNC)</v>
          </cell>
        </row>
        <row r="381">
          <cell r="J381" t="str">
            <v>NickelCoral Bay Smelter</v>
          </cell>
        </row>
        <row r="382">
          <cell r="J382" t="str">
            <v>NickelDynatec Madagascar Company</v>
          </cell>
        </row>
        <row r="383">
          <cell r="J383" t="str">
            <v>NickelEcopro Materials Co., Ltd.</v>
          </cell>
        </row>
        <row r="384">
          <cell r="J384" t="str">
            <v>NickelFujian Evergreen New Energy Technology Co.</v>
          </cell>
        </row>
        <row r="385">
          <cell r="J385" t="str">
            <v>NickelGuangdong Fangyuan New Materials Group Co., Ltd.</v>
          </cell>
        </row>
        <row r="386">
          <cell r="J386" t="str">
            <v>NickelGuangdong Jiana Energy Technology Co., Ltd.</v>
          </cell>
        </row>
        <row r="387">
          <cell r="J387" t="str">
            <v>NickelGuangxi CNGR New Energy Science &amp; Technology Co., Ltd.</v>
          </cell>
        </row>
        <row r="388">
          <cell r="J388" t="str">
            <v>NickelGuangxi Yinyi Advanced Material Co., Ltd.</v>
          </cell>
        </row>
        <row r="389">
          <cell r="J389" t="str">
            <v>NickelGuizhou CNGR Resource Recycling Industry Development Co., Ltd.</v>
          </cell>
        </row>
        <row r="390">
          <cell r="J390" t="str">
            <v>NickelGuizhou Red Star Electronic Material Co., Ltd.</v>
          </cell>
        </row>
        <row r="391">
          <cell r="J391" t="str">
            <v>NickelHarima Refinery</v>
          </cell>
        </row>
        <row r="392">
          <cell r="J392" t="str">
            <v>NickelHarima Refinery, Sumitomo Metal Mining</v>
          </cell>
        </row>
        <row r="393">
          <cell r="J393" t="str">
            <v>NickelHunan Brunp Recycling Technology Co., Ltd.</v>
          </cell>
        </row>
        <row r="394">
          <cell r="J394" t="str">
            <v>NickelHunan CNGR New Energy Science &amp; Technology Co., Ltd.</v>
          </cell>
        </row>
        <row r="395">
          <cell r="J395" t="str">
            <v>NickelHyuga Smelting Co., Ltd.</v>
          </cell>
        </row>
        <row r="396">
          <cell r="J396" t="str">
            <v>NickelIconiChem</v>
          </cell>
        </row>
        <row r="397">
          <cell r="J397" t="str">
            <v>NickelImpala Platinum - Base Metal Refinery (BMR)</v>
          </cell>
        </row>
        <row r="398">
          <cell r="J398" t="str">
            <v>NickelImpala Platinum - Rustenburg Smelter</v>
          </cell>
        </row>
        <row r="399">
          <cell r="J399" t="str">
            <v>NickelImpala Refineries – Base Metals Refinery (BMR)</v>
          </cell>
        </row>
        <row r="400">
          <cell r="J400" t="str">
            <v>NickelImpala Rustenburg</v>
          </cell>
        </row>
        <row r="401">
          <cell r="J401" t="str">
            <v>NickelJiangmen Chancsun Umicore Industry Co., Ltd. (JUC)</v>
          </cell>
        </row>
        <row r="402">
          <cell r="J402" t="str">
            <v>NickelJiangmen Chancsun Umicore Industry Co.,Ltd</v>
          </cell>
        </row>
        <row r="403">
          <cell r="J403" t="str">
            <v>NickelJiangxi Miracle Golden Tiger Cobalt Co. Ltd.</v>
          </cell>
        </row>
        <row r="404">
          <cell r="J404" t="str">
            <v>NickelJiangxi Rui da Xinnengyuan Technology Co., Ltd.</v>
          </cell>
        </row>
        <row r="405">
          <cell r="J405" t="str">
            <v>NickelJiangxi Ruida</v>
          </cell>
        </row>
        <row r="406">
          <cell r="J406" t="str">
            <v>NickelJiangxi Ruida New Energy Technology Co., Ltd.</v>
          </cell>
        </row>
        <row r="407">
          <cell r="J407" t="str">
            <v>NickelJoint-Stock Company Kola Mining and Metallurgical Company (JSC Kola MMC)</v>
          </cell>
        </row>
        <row r="408">
          <cell r="J408" t="str">
            <v>NickelLOHUM CLEANTECH PVT LTD</v>
          </cell>
        </row>
        <row r="409">
          <cell r="J409" t="str">
            <v>NickelMinara Resources Pty</v>
          </cell>
        </row>
        <row r="410">
          <cell r="J410" t="str">
            <v>NickelMinara Resources Pty Ltd.</v>
          </cell>
        </row>
        <row r="411">
          <cell r="J411" t="str">
            <v>NickelMurrin Murrin Nickel Cobalt Plant</v>
          </cell>
        </row>
        <row r="412">
          <cell r="J412" t="str">
            <v>NickelNadezhda Metallurgical Plant (named after B.I. Kolesnikov) of the Polar Division of PJSC MMC Norilsk Nickel</v>
          </cell>
        </row>
        <row r="413">
          <cell r="J413" t="str">
            <v>NickelNadezhda Metallurgical Plant of MMC Norilsk Nickel's Polar Division</v>
          </cell>
        </row>
        <row r="414">
          <cell r="J414" t="str">
            <v>NickelNiihama Nickel Refinery</v>
          </cell>
        </row>
        <row r="415">
          <cell r="J415" t="str">
            <v>NickelNiihama Nickel Refinery, Sumitomo Metal Mining</v>
          </cell>
        </row>
        <row r="416">
          <cell r="J416" t="str">
            <v>NickelNorilsk Harjavalta</v>
          </cell>
        </row>
        <row r="417">
          <cell r="J417" t="str">
            <v>NickelNORILSK NICKEL HARJAVALTA OY</v>
          </cell>
        </row>
        <row r="418">
          <cell r="J418" t="str">
            <v>NickelPT DEBONAIR NICKEL INDONESIA</v>
          </cell>
        </row>
        <row r="419">
          <cell r="J419" t="str">
            <v>NickelPT DEBONAIR NICKEL INDONESIA</v>
          </cell>
        </row>
        <row r="420">
          <cell r="J420" t="str">
            <v>NickelPT Halmahera Persada Lygend</v>
          </cell>
        </row>
        <row r="421">
          <cell r="J421" t="str">
            <v>NickelPT HUAFEI NICKEL COBALT</v>
          </cell>
        </row>
        <row r="422">
          <cell r="J422" t="str">
            <v>NickelPT HUAYUE NICKEL COBALT</v>
          </cell>
        </row>
        <row r="423">
          <cell r="J423" t="str">
            <v>NickelPT Obi Nickel Cobalt</v>
          </cell>
        </row>
        <row r="424">
          <cell r="J424" t="str">
            <v>NickelPT QMB New Energy Materials</v>
          </cell>
        </row>
        <row r="425">
          <cell r="J425" t="str">
            <v>NickelPT Zhongtsing New Energy</v>
          </cell>
        </row>
        <row r="426">
          <cell r="J426" t="str">
            <v>NickelPT. Infei Metal Industry</v>
          </cell>
        </row>
        <row r="427">
          <cell r="J427" t="str">
            <v>NickelPT. Westrong Metal Industry</v>
          </cell>
        </row>
        <row r="428">
          <cell r="J428" t="str">
            <v>NickelPT.NADESICO NICKEL INDUSTRY</v>
          </cell>
        </row>
        <row r="429">
          <cell r="J429" t="str">
            <v>NickelTaganito HPAL Nickel Corp.</v>
          </cell>
        </row>
        <row r="430">
          <cell r="J430" t="str">
            <v>NickelTaganito HPAL Nickel Corp.</v>
          </cell>
        </row>
        <row r="431">
          <cell r="J431" t="str">
            <v>NickelTaganito HPAL Nickel Corporation (THPAL)</v>
          </cell>
        </row>
        <row r="432">
          <cell r="J432" t="str">
            <v>NickelTaganito HPAL Nickel Corporation (THPAL)</v>
          </cell>
        </row>
        <row r="433">
          <cell r="J433" t="str">
            <v>NickelUmicore Finland Oy</v>
          </cell>
        </row>
        <row r="434">
          <cell r="J434" t="str">
            <v>NickelUmicore Olen</v>
          </cell>
        </row>
        <row r="435">
          <cell r="J435" t="str">
            <v>NickelSmelter not listed</v>
          </cell>
        </row>
        <row r="436">
          <cell r="J436" t="str">
            <v>NickelSmelter not yet identified</v>
          </cell>
        </row>
      </sheetData>
      <sheetData sheetId="9"/>
      <sheetData sheetId="10"/>
      <sheetData sheetId="11">
        <row r="1">
          <cell r="B1" t="str">
            <v>State / Province Name</v>
          </cell>
          <cell r="C1" t="str">
            <v>Matching 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Kuando Kubango</v>
          </cell>
          <cell r="C119" t="str">
            <v>AOKuando Kubango</v>
          </cell>
        </row>
        <row r="120">
          <cell r="B120" t="str">
            <v>Cunene</v>
          </cell>
          <cell r="C120" t="str">
            <v>AOCunene</v>
          </cell>
        </row>
        <row r="121">
          <cell r="B121" t="str">
            <v>Kwanza Norte</v>
          </cell>
          <cell r="C121" t="str">
            <v>AOKwanza Norte</v>
          </cell>
        </row>
        <row r="122">
          <cell r="B122" t="str">
            <v>Kwanza Sul</v>
          </cell>
          <cell r="C122" t="str">
            <v>AOKwanza Sul</v>
          </cell>
        </row>
        <row r="123">
          <cell r="B123" t="str">
            <v>Huambo</v>
          </cell>
          <cell r="C123" t="str">
            <v>AOHuambo</v>
          </cell>
        </row>
        <row r="124">
          <cell r="B124" t="str">
            <v>Huíla</v>
          </cell>
          <cell r="C124" t="str">
            <v>AOHuíla</v>
          </cell>
        </row>
        <row r="125">
          <cell r="B125" t="str">
            <v>Lunda Norte</v>
          </cell>
          <cell r="C125" t="str">
            <v>AOLunda Norte</v>
          </cell>
        </row>
        <row r="126">
          <cell r="B126" t="str">
            <v>Lunda Sul</v>
          </cell>
          <cell r="C126" t="str">
            <v>AOLunda 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Barisal</v>
          </cell>
          <cell r="C272" t="str">
            <v>BDBarisal</v>
          </cell>
        </row>
        <row r="273">
          <cell r="B273" t="str">
            <v>Barguna</v>
          </cell>
          <cell r="C273" t="str">
            <v>BDBarguna</v>
          </cell>
        </row>
        <row r="274">
          <cell r="B274" t="str">
            <v>Barisal</v>
          </cell>
          <cell r="C274" t="str">
            <v>BDBarisal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Chittagong</v>
          </cell>
          <cell r="C279" t="str">
            <v>BDChittagong</v>
          </cell>
        </row>
        <row r="280">
          <cell r="B280" t="str">
            <v>Bandarban</v>
          </cell>
          <cell r="C280" t="str">
            <v>BDBandarban</v>
          </cell>
        </row>
        <row r="281">
          <cell r="B281" t="str">
            <v>Brahmanbaria</v>
          </cell>
          <cell r="C281" t="str">
            <v>BDBrahmanbaria</v>
          </cell>
        </row>
        <row r="282">
          <cell r="B282" t="str">
            <v>Comilla</v>
          </cell>
          <cell r="C282" t="str">
            <v>BDComilla</v>
          </cell>
        </row>
        <row r="283">
          <cell r="B283" t="str">
            <v>Chandpur</v>
          </cell>
          <cell r="C283" t="str">
            <v>BDChandpur</v>
          </cell>
        </row>
        <row r="284">
          <cell r="B284" t="str">
            <v>Chittagong</v>
          </cell>
          <cell r="C284" t="str">
            <v>BDChittagong</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Jessore</v>
          </cell>
          <cell r="C308" t="str">
            <v>BDJessore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Bogra</v>
          </cell>
          <cell r="C317" t="str">
            <v>BDBogra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Pemagatshel</v>
          </cell>
          <cell r="C596" t="str">
            <v>BTPemagatshel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Hrodzenskaya voblasts'</v>
          </cell>
          <cell r="C629" t="str">
            <v>BYHrodzenskaya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Grisons</v>
          </cell>
          <cell r="C761" t="str">
            <v>CHGrisons</v>
          </cell>
        </row>
        <row r="762">
          <cell r="B762" t="str">
            <v>Grigioni</v>
          </cell>
          <cell r="C762" t="str">
            <v>CHGrigioni</v>
          </cell>
        </row>
        <row r="763">
          <cell r="B763" t="str">
            <v>Grischun</v>
          </cell>
          <cell r="C763" t="str">
            <v>CHGrischun</v>
          </cell>
        </row>
        <row r="764">
          <cell r="B764" t="str">
            <v>Jura</v>
          </cell>
          <cell r="C764" t="str">
            <v>CHJura</v>
          </cell>
        </row>
        <row r="765">
          <cell r="B765" t="str">
            <v>Luzern</v>
          </cell>
          <cell r="C765" t="str">
            <v>CHLuzern</v>
          </cell>
        </row>
        <row r="766">
          <cell r="B766" t="str">
            <v>Neuchâtel</v>
          </cell>
          <cell r="C766" t="str">
            <v>CHNeuchâtel</v>
          </cell>
        </row>
        <row r="767">
          <cell r="B767" t="str">
            <v>Nidwalden</v>
          </cell>
          <cell r="C767" t="str">
            <v>CHNidwalden</v>
          </cell>
        </row>
        <row r="768">
          <cell r="B768" t="str">
            <v>Obwalden</v>
          </cell>
          <cell r="C768" t="str">
            <v>CHObwalden</v>
          </cell>
        </row>
        <row r="769">
          <cell r="B769" t="str">
            <v>Sankt Gallen</v>
          </cell>
          <cell r="C769" t="str">
            <v>CHSankt Gallen</v>
          </cell>
        </row>
        <row r="770">
          <cell r="B770" t="str">
            <v>Schaffhausen</v>
          </cell>
          <cell r="C770" t="str">
            <v>CHSchaffhausen</v>
          </cell>
        </row>
        <row r="771">
          <cell r="B771" t="str">
            <v>Solothurn</v>
          </cell>
          <cell r="C771" t="str">
            <v>CHSolothurn</v>
          </cell>
        </row>
        <row r="772">
          <cell r="B772" t="str">
            <v>Schwyz</v>
          </cell>
          <cell r="C772" t="str">
            <v>CHSchwyz</v>
          </cell>
        </row>
        <row r="773">
          <cell r="B773" t="str">
            <v>Thurgau</v>
          </cell>
          <cell r="C773" t="str">
            <v>CHThurgau</v>
          </cell>
        </row>
        <row r="774">
          <cell r="B774" t="str">
            <v>Ticino</v>
          </cell>
          <cell r="C774" t="str">
            <v>CHTicino</v>
          </cell>
        </row>
        <row r="775">
          <cell r="B775" t="str">
            <v>Uri</v>
          </cell>
          <cell r="C775" t="str">
            <v>CHUri</v>
          </cell>
        </row>
        <row r="776">
          <cell r="B776" t="str">
            <v>Vaud</v>
          </cell>
          <cell r="C776" t="str">
            <v>CHVaud</v>
          </cell>
        </row>
        <row r="777">
          <cell r="B777" t="str">
            <v>Wallis</v>
          </cell>
          <cell r="C777" t="str">
            <v>CHWallis</v>
          </cell>
        </row>
        <row r="778">
          <cell r="B778" t="str">
            <v>Valais</v>
          </cell>
          <cell r="C778" t="str">
            <v>CHValais</v>
          </cell>
        </row>
        <row r="779">
          <cell r="B779" t="str">
            <v>Zug</v>
          </cell>
          <cell r="C779" t="str">
            <v>CHZug</v>
          </cell>
        </row>
        <row r="780">
          <cell r="B780" t="str">
            <v>Zürich</v>
          </cell>
          <cell r="C780" t="str">
            <v>CHZürich</v>
          </cell>
        </row>
        <row r="781">
          <cell r="B781" t="str">
            <v>Abidjan</v>
          </cell>
          <cell r="C781" t="str">
            <v>CIAbidjan</v>
          </cell>
        </row>
        <row r="782">
          <cell r="B782" t="str">
            <v>Yamoussoukro</v>
          </cell>
          <cell r="C782" t="str">
            <v>CIYamoussoukro</v>
          </cell>
        </row>
        <row r="783">
          <cell r="B783" t="str">
            <v>Bas-Sassandra</v>
          </cell>
          <cell r="C783" t="str">
            <v>CIBas-Sassandra</v>
          </cell>
        </row>
        <row r="784">
          <cell r="B784" t="str">
            <v>Comoé</v>
          </cell>
          <cell r="C784" t="str">
            <v>CIComoé</v>
          </cell>
        </row>
        <row r="785">
          <cell r="B785" t="str">
            <v>Denguélé</v>
          </cell>
          <cell r="C785" t="str">
            <v>CIDenguélé</v>
          </cell>
        </row>
        <row r="786">
          <cell r="B786" t="str">
            <v>Gôh-Djiboua</v>
          </cell>
          <cell r="C786" t="str">
            <v>CIGôh-Djiboua</v>
          </cell>
        </row>
        <row r="787">
          <cell r="B787" t="str">
            <v>Lacs</v>
          </cell>
          <cell r="C787" t="str">
            <v>CILacs</v>
          </cell>
        </row>
        <row r="788">
          <cell r="B788" t="str">
            <v>Lagunes</v>
          </cell>
          <cell r="C788" t="str">
            <v>CILagunes</v>
          </cell>
        </row>
        <row r="789">
          <cell r="B789" t="str">
            <v>Montagnes</v>
          </cell>
          <cell r="C789" t="str">
            <v>CIMontagnes</v>
          </cell>
        </row>
        <row r="790">
          <cell r="B790" t="str">
            <v>Sassandra-Marahoué</v>
          </cell>
          <cell r="C790" t="str">
            <v>CISassandra-Marahoué</v>
          </cell>
        </row>
        <row r="791">
          <cell r="B791" t="str">
            <v>Savanes</v>
          </cell>
          <cell r="C791" t="str">
            <v>CISavanes</v>
          </cell>
        </row>
        <row r="792">
          <cell r="B792" t="str">
            <v>Vallée du Bandama</v>
          </cell>
          <cell r="C792" t="str">
            <v>CIVallée du Bandama</v>
          </cell>
        </row>
        <row r="793">
          <cell r="B793" t="str">
            <v>Woroba</v>
          </cell>
          <cell r="C793" t="str">
            <v>CIWoroba</v>
          </cell>
        </row>
        <row r="794">
          <cell r="B794" t="str">
            <v>Zanzan</v>
          </cell>
          <cell r="C794" t="str">
            <v>CIZanzan</v>
          </cell>
        </row>
        <row r="795">
          <cell r="B795" t="str">
            <v>Aisén del General Carlos Ibañez del Campo</v>
          </cell>
          <cell r="C795" t="str">
            <v>CLAisén del General Carlos Ibañez del Campo</v>
          </cell>
        </row>
        <row r="796">
          <cell r="B796" t="str">
            <v>Antofagasta</v>
          </cell>
          <cell r="C796" t="str">
            <v>CLAntofagasta</v>
          </cell>
        </row>
        <row r="797">
          <cell r="B797" t="str">
            <v>Arica y Parinacota</v>
          </cell>
          <cell r="C797" t="str">
            <v>CLArica y Parinacota</v>
          </cell>
        </row>
        <row r="798">
          <cell r="B798" t="str">
            <v>La Araucanía</v>
          </cell>
          <cell r="C798" t="str">
            <v>CLLa Araucanía</v>
          </cell>
        </row>
        <row r="799">
          <cell r="B799" t="str">
            <v>Atacama</v>
          </cell>
          <cell r="C799" t="str">
            <v>CLAtacama</v>
          </cell>
        </row>
        <row r="800">
          <cell r="B800" t="str">
            <v>Biobío</v>
          </cell>
          <cell r="C800" t="str">
            <v>CLBiobío</v>
          </cell>
        </row>
        <row r="801">
          <cell r="B801" t="str">
            <v>Coquimbo</v>
          </cell>
          <cell r="C801" t="str">
            <v>CLCoquimbo</v>
          </cell>
        </row>
        <row r="802">
          <cell r="B802" t="str">
            <v>Libertador General Bernardo O'Higgins</v>
          </cell>
          <cell r="C802" t="str">
            <v>CLLibertador General Bernardo O'Higgins</v>
          </cell>
        </row>
        <row r="803">
          <cell r="B803" t="str">
            <v>Los Lagos</v>
          </cell>
          <cell r="C803" t="str">
            <v>CLLos Lagos</v>
          </cell>
        </row>
        <row r="804">
          <cell r="B804" t="str">
            <v>Los Ríos</v>
          </cell>
          <cell r="C804" t="str">
            <v>CLLos Ríos</v>
          </cell>
        </row>
        <row r="805">
          <cell r="B805" t="str">
            <v>Magallanes</v>
          </cell>
          <cell r="C805" t="str">
            <v>CLMagallanes</v>
          </cell>
        </row>
        <row r="806">
          <cell r="B806" t="str">
            <v>Maule</v>
          </cell>
          <cell r="C806" t="str">
            <v>CLMaule</v>
          </cell>
        </row>
        <row r="807">
          <cell r="B807" t="str">
            <v>Ñuble</v>
          </cell>
          <cell r="C807" t="str">
            <v>CLÑuble</v>
          </cell>
        </row>
        <row r="808">
          <cell r="B808" t="str">
            <v>Región Metropolitana de Santiago</v>
          </cell>
          <cell r="C808" t="str">
            <v>CLRegión Metropolitana de Santiago</v>
          </cell>
        </row>
        <row r="809">
          <cell r="B809" t="str">
            <v>Tarapacá</v>
          </cell>
          <cell r="C809" t="str">
            <v>CLTarapacá</v>
          </cell>
        </row>
        <row r="810">
          <cell r="B810" t="str">
            <v>Valparaíso</v>
          </cell>
          <cell r="C810" t="str">
            <v>CLValparaíso</v>
          </cell>
        </row>
        <row r="811">
          <cell r="B811" t="str">
            <v>Adamaoua</v>
          </cell>
          <cell r="C811" t="str">
            <v>CMAdamaoua</v>
          </cell>
        </row>
        <row r="812">
          <cell r="B812" t="str">
            <v>Adamaoua</v>
          </cell>
          <cell r="C812" t="str">
            <v>CMAdamaoua</v>
          </cell>
        </row>
        <row r="813">
          <cell r="B813" t="str">
            <v>Centre</v>
          </cell>
          <cell r="C813" t="str">
            <v>CMCentre</v>
          </cell>
        </row>
        <row r="814">
          <cell r="B814" t="str">
            <v>Centre</v>
          </cell>
          <cell r="C814" t="str">
            <v>CMCentre</v>
          </cell>
        </row>
        <row r="815">
          <cell r="B815" t="str">
            <v>Far North</v>
          </cell>
          <cell r="C815" t="str">
            <v>CMFar North</v>
          </cell>
        </row>
        <row r="816">
          <cell r="B816" t="str">
            <v>Extrême-Nord</v>
          </cell>
          <cell r="C816" t="str">
            <v>CMExtrême-Nord</v>
          </cell>
        </row>
        <row r="817">
          <cell r="B817" t="str">
            <v>East</v>
          </cell>
          <cell r="C817" t="str">
            <v>CMEast</v>
          </cell>
        </row>
        <row r="818">
          <cell r="B818" t="str">
            <v>Est</v>
          </cell>
          <cell r="C818" t="str">
            <v>CMEst</v>
          </cell>
        </row>
        <row r="819">
          <cell r="B819" t="str">
            <v>Littoral</v>
          </cell>
          <cell r="C819" t="str">
            <v>CMLittoral</v>
          </cell>
        </row>
        <row r="820">
          <cell r="B820" t="str">
            <v>Littoral</v>
          </cell>
          <cell r="C820" t="str">
            <v>CMLittoral</v>
          </cell>
        </row>
        <row r="821">
          <cell r="B821" t="str">
            <v>North</v>
          </cell>
          <cell r="C821" t="str">
            <v>CMNorth</v>
          </cell>
        </row>
        <row r="822">
          <cell r="B822" t="str">
            <v>Nord</v>
          </cell>
          <cell r="C822" t="str">
            <v>CMNord</v>
          </cell>
        </row>
        <row r="823">
          <cell r="B823" t="str">
            <v>North-West</v>
          </cell>
          <cell r="C823" t="str">
            <v>CMNorth-West</v>
          </cell>
        </row>
        <row r="824">
          <cell r="B824" t="str">
            <v>Nord-Ouest</v>
          </cell>
          <cell r="C824" t="str">
            <v>CMNord-Ouest</v>
          </cell>
        </row>
        <row r="825">
          <cell r="B825" t="str">
            <v>West</v>
          </cell>
          <cell r="C825" t="str">
            <v>CMWest</v>
          </cell>
        </row>
        <row r="826">
          <cell r="B826" t="str">
            <v>Ouest</v>
          </cell>
          <cell r="C826" t="str">
            <v>CMOuest</v>
          </cell>
        </row>
        <row r="827">
          <cell r="B827" t="str">
            <v>South</v>
          </cell>
          <cell r="C827" t="str">
            <v>CMSouth</v>
          </cell>
        </row>
        <row r="828">
          <cell r="B828" t="str">
            <v>Sud</v>
          </cell>
          <cell r="C828" t="str">
            <v>CMSud</v>
          </cell>
        </row>
        <row r="829">
          <cell r="B829" t="str">
            <v>South-West</v>
          </cell>
          <cell r="C829" t="str">
            <v>CMSouth-West</v>
          </cell>
        </row>
        <row r="830">
          <cell r="B830" t="str">
            <v>Sud-Ouest</v>
          </cell>
          <cell r="C830" t="str">
            <v>CMSud-Ouest</v>
          </cell>
        </row>
        <row r="831">
          <cell r="B831" t="str">
            <v>Anhui Sheng</v>
          </cell>
          <cell r="C831" t="str">
            <v>CNAnhui Sheng</v>
          </cell>
        </row>
        <row r="832">
          <cell r="B832" t="str">
            <v>Fujian Sheng</v>
          </cell>
          <cell r="C832" t="str">
            <v>CNFujian Sheng</v>
          </cell>
        </row>
        <row r="833">
          <cell r="B833" t="str">
            <v>Guangdong Sheng</v>
          </cell>
          <cell r="C833" t="str">
            <v>CNGuangdong Sheng</v>
          </cell>
        </row>
        <row r="834">
          <cell r="B834" t="str">
            <v>Gansu Sheng</v>
          </cell>
          <cell r="C834" t="str">
            <v>CNGansu Sheng</v>
          </cell>
        </row>
        <row r="835">
          <cell r="B835" t="str">
            <v>Guizhou Sheng</v>
          </cell>
          <cell r="C835" t="str">
            <v>CNGuizhou Sheng</v>
          </cell>
        </row>
        <row r="836">
          <cell r="B836" t="str">
            <v>Henan Sheng</v>
          </cell>
          <cell r="C836" t="str">
            <v>CNHenan Sheng</v>
          </cell>
        </row>
        <row r="837">
          <cell r="B837" t="str">
            <v>Hubei Sheng</v>
          </cell>
          <cell r="C837" t="str">
            <v>CNHubei Sheng</v>
          </cell>
        </row>
        <row r="838">
          <cell r="B838" t="str">
            <v>Hebei Sheng</v>
          </cell>
          <cell r="C838" t="str">
            <v>CNHebei Sheng</v>
          </cell>
        </row>
        <row r="839">
          <cell r="B839" t="str">
            <v>Hainan Sheng</v>
          </cell>
          <cell r="C839" t="str">
            <v>CNHainan Sheng</v>
          </cell>
        </row>
        <row r="840">
          <cell r="B840" t="str">
            <v>Heilongjiang Sheng</v>
          </cell>
          <cell r="C840" t="str">
            <v>CNHeilongjiang Sheng</v>
          </cell>
        </row>
        <row r="841">
          <cell r="B841" t="str">
            <v>Hunan Sheng</v>
          </cell>
          <cell r="C841" t="str">
            <v>CNHunan Sheng</v>
          </cell>
        </row>
        <row r="842">
          <cell r="B842" t="str">
            <v>Jilin Sheng</v>
          </cell>
          <cell r="C842" t="str">
            <v>CNJilin Sheng</v>
          </cell>
        </row>
        <row r="843">
          <cell r="B843" t="str">
            <v>Jiangsu Sheng</v>
          </cell>
          <cell r="C843" t="str">
            <v>CNJiangsu Sheng</v>
          </cell>
        </row>
        <row r="844">
          <cell r="B844" t="str">
            <v>Jiangxi Sheng</v>
          </cell>
          <cell r="C844" t="str">
            <v>CNJiangxi Sheng</v>
          </cell>
        </row>
        <row r="845">
          <cell r="B845" t="str">
            <v>Liaoning Sheng</v>
          </cell>
          <cell r="C845" t="str">
            <v>CNLiaoning Sheng</v>
          </cell>
        </row>
        <row r="846">
          <cell r="B846" t="str">
            <v>Qinghai Sheng</v>
          </cell>
          <cell r="C846" t="str">
            <v>CNQinghai Sheng</v>
          </cell>
        </row>
        <row r="847">
          <cell r="B847" t="str">
            <v>Sichuan Sheng</v>
          </cell>
          <cell r="C847" t="str">
            <v>CNSichuan Sheng</v>
          </cell>
        </row>
        <row r="848">
          <cell r="B848" t="str">
            <v>Shandong Sheng</v>
          </cell>
          <cell r="C848" t="str">
            <v>CNShandong Sheng</v>
          </cell>
        </row>
        <row r="849">
          <cell r="B849" t="str">
            <v>Shaanxi Sheng</v>
          </cell>
          <cell r="C849" t="str">
            <v>CNShaanxi Sheng</v>
          </cell>
        </row>
        <row r="850">
          <cell r="B850" t="str">
            <v>Shanxi Sheng</v>
          </cell>
          <cell r="C850" t="str">
            <v>CNShanxi Sheng</v>
          </cell>
        </row>
        <row r="851">
          <cell r="B851" t="str">
            <v>Taiwan Sheng (see also separate country code entry under TW)</v>
          </cell>
          <cell r="C851" t="str">
            <v>CNTaiwan Sheng (see also separate country code entry under TW)</v>
          </cell>
        </row>
        <row r="852">
          <cell r="B852" t="str">
            <v>Yunnan Sheng</v>
          </cell>
          <cell r="C852" t="str">
            <v>CNYunnan Sheng</v>
          </cell>
        </row>
        <row r="853">
          <cell r="B853" t="str">
            <v>Zhejiang Sheng</v>
          </cell>
          <cell r="C853" t="str">
            <v>CNZhejiang Sheng</v>
          </cell>
        </row>
        <row r="854">
          <cell r="B854" t="str">
            <v>Guangxi Zhuangzu Zizhiqu</v>
          </cell>
          <cell r="C854" t="str">
            <v>CNGuangxi Zhuangzu Zizhiqu</v>
          </cell>
        </row>
        <row r="855">
          <cell r="B855" t="str">
            <v>Nei Mongol Zizhiqu</v>
          </cell>
          <cell r="C855" t="str">
            <v>CNNei Mongol Zizhiqu</v>
          </cell>
        </row>
        <row r="856">
          <cell r="B856" t="str">
            <v>Ningxia Huizi Zizhiqu</v>
          </cell>
          <cell r="C856" t="str">
            <v>CNNingxia Huizi Zizhiqu</v>
          </cell>
        </row>
        <row r="857">
          <cell r="B857" t="str">
            <v>Xinjiang Uygur Zizhiqu</v>
          </cell>
          <cell r="C857" t="str">
            <v>CNXinjiang Uygur Zizhiqu</v>
          </cell>
        </row>
        <row r="858">
          <cell r="B858" t="str">
            <v>Xizang Zizhiqu</v>
          </cell>
          <cell r="C858" t="str">
            <v>CNXizang Zizhiqu</v>
          </cell>
        </row>
        <row r="859">
          <cell r="B859" t="str">
            <v>Hong Kong SAR</v>
          </cell>
          <cell r="C859" t="str">
            <v>CNHong Kong SAR</v>
          </cell>
        </row>
        <row r="860">
          <cell r="B860" t="str">
            <v>Xianggang Tebiexingzhengqu (see also separate country code entry under HK)</v>
          </cell>
          <cell r="C860" t="str">
            <v>CNXianggang Tebiexingzhengqu (see also separate country code entry under HK)</v>
          </cell>
        </row>
        <row r="861">
          <cell r="B861" t="str">
            <v>Macao SAR (see also separate country code entry under MO)</v>
          </cell>
          <cell r="C861" t="str">
            <v>CNMacao SAR (see also separate country code entry under MO)</v>
          </cell>
        </row>
        <row r="862">
          <cell r="B862" t="str">
            <v>Macau SAR (see also separate country code entry under MO)</v>
          </cell>
          <cell r="C862" t="str">
            <v>CNMacau SAR (see also separate country code entry under MO)</v>
          </cell>
        </row>
        <row r="863">
          <cell r="B863" t="str">
            <v>Aomen Tebiexingzhengqu (see also separate country code entry under MO)</v>
          </cell>
          <cell r="C863" t="str">
            <v>CNAomen Tebiexingzhengqu (see also separate country code entry under MO)</v>
          </cell>
        </row>
        <row r="864">
          <cell r="B864" t="str">
            <v>Beijing Shi</v>
          </cell>
          <cell r="C864" t="str">
            <v>CNBeijing Shi</v>
          </cell>
        </row>
        <row r="865">
          <cell r="B865" t="str">
            <v>Chongqing Shi</v>
          </cell>
          <cell r="C865" t="str">
            <v>CNChongqing Shi</v>
          </cell>
        </row>
        <row r="866">
          <cell r="B866" t="str">
            <v>Shanghai Shi</v>
          </cell>
          <cell r="C866" t="str">
            <v>CNShanghai Shi</v>
          </cell>
        </row>
        <row r="867">
          <cell r="B867" t="str">
            <v>Tianjin Shi</v>
          </cell>
          <cell r="C867" t="str">
            <v>CNTianjin Shi</v>
          </cell>
        </row>
        <row r="868">
          <cell r="B868" t="str">
            <v>Amazonas</v>
          </cell>
          <cell r="C868" t="str">
            <v>COAmazonas</v>
          </cell>
        </row>
        <row r="869">
          <cell r="B869" t="str">
            <v>Antioquia</v>
          </cell>
          <cell r="C869" t="str">
            <v>COAntioquia</v>
          </cell>
        </row>
        <row r="870">
          <cell r="B870" t="str">
            <v>Arauca</v>
          </cell>
          <cell r="C870" t="str">
            <v>COArauca</v>
          </cell>
        </row>
        <row r="871">
          <cell r="B871" t="str">
            <v>Atlántico</v>
          </cell>
          <cell r="C871" t="str">
            <v>COAtlántico</v>
          </cell>
        </row>
        <row r="872">
          <cell r="B872" t="str">
            <v>Bolívar</v>
          </cell>
          <cell r="C872" t="str">
            <v>COBolívar</v>
          </cell>
        </row>
        <row r="873">
          <cell r="B873" t="str">
            <v>Boyacá</v>
          </cell>
          <cell r="C873" t="str">
            <v>COBoyacá</v>
          </cell>
        </row>
        <row r="874">
          <cell r="B874" t="str">
            <v>Caldas</v>
          </cell>
          <cell r="C874" t="str">
            <v>COCaldas</v>
          </cell>
        </row>
        <row r="875">
          <cell r="B875" t="str">
            <v>Caquetá</v>
          </cell>
          <cell r="C875" t="str">
            <v>COCaquetá</v>
          </cell>
        </row>
        <row r="876">
          <cell r="B876" t="str">
            <v>Casanare</v>
          </cell>
          <cell r="C876" t="str">
            <v>COCasanare</v>
          </cell>
        </row>
        <row r="877">
          <cell r="B877" t="str">
            <v>Cauca</v>
          </cell>
          <cell r="C877" t="str">
            <v>COCauca</v>
          </cell>
        </row>
        <row r="878">
          <cell r="B878" t="str">
            <v>Cesar</v>
          </cell>
          <cell r="C878" t="str">
            <v>COCesar</v>
          </cell>
        </row>
        <row r="879">
          <cell r="B879" t="str">
            <v>Chocó</v>
          </cell>
          <cell r="C879" t="str">
            <v>COChocó</v>
          </cell>
        </row>
        <row r="880">
          <cell r="B880" t="str">
            <v>Córdoba</v>
          </cell>
          <cell r="C880" t="str">
            <v>COCórdoba</v>
          </cell>
        </row>
        <row r="881">
          <cell r="B881" t="str">
            <v>Cundinamarca</v>
          </cell>
          <cell r="C881" t="str">
            <v>COCundinamarca</v>
          </cell>
        </row>
        <row r="882">
          <cell r="B882" t="str">
            <v>Guainía</v>
          </cell>
          <cell r="C882" t="str">
            <v>COGuainía</v>
          </cell>
        </row>
        <row r="883">
          <cell r="B883" t="str">
            <v>Guaviare</v>
          </cell>
          <cell r="C883" t="str">
            <v>COGuaviare</v>
          </cell>
        </row>
        <row r="884">
          <cell r="B884" t="str">
            <v>Huila</v>
          </cell>
          <cell r="C884" t="str">
            <v>COHuila</v>
          </cell>
        </row>
        <row r="885">
          <cell r="B885" t="str">
            <v>La Guajira</v>
          </cell>
          <cell r="C885" t="str">
            <v>COLa Guajira</v>
          </cell>
        </row>
        <row r="886">
          <cell r="B886" t="str">
            <v>Magdalena</v>
          </cell>
          <cell r="C886" t="str">
            <v>COMagdalena</v>
          </cell>
        </row>
        <row r="887">
          <cell r="B887" t="str">
            <v>Meta</v>
          </cell>
          <cell r="C887" t="str">
            <v>COMeta</v>
          </cell>
        </row>
        <row r="888">
          <cell r="B888" t="str">
            <v>Nariño</v>
          </cell>
          <cell r="C888" t="str">
            <v>CONariño</v>
          </cell>
        </row>
        <row r="889">
          <cell r="B889" t="str">
            <v>Norte de Santander</v>
          </cell>
          <cell r="C889" t="str">
            <v>CONorte de Santander</v>
          </cell>
        </row>
        <row r="890">
          <cell r="B890" t="str">
            <v>Putumayo</v>
          </cell>
          <cell r="C890" t="str">
            <v>COPutumayo</v>
          </cell>
        </row>
        <row r="891">
          <cell r="B891" t="str">
            <v>Quindío</v>
          </cell>
          <cell r="C891" t="str">
            <v>COQuindío</v>
          </cell>
        </row>
        <row r="892">
          <cell r="B892" t="str">
            <v>Risaralda</v>
          </cell>
          <cell r="C892" t="str">
            <v>CORisaralda</v>
          </cell>
        </row>
        <row r="893">
          <cell r="B893" t="str">
            <v>Santander</v>
          </cell>
          <cell r="C893" t="str">
            <v>COSantander</v>
          </cell>
        </row>
        <row r="894">
          <cell r="B894" t="str">
            <v>San Andrés, Providencia y Santa Catalina</v>
          </cell>
          <cell r="C894" t="str">
            <v>COSan Andrés, Providencia y Santa Catalina</v>
          </cell>
        </row>
        <row r="895">
          <cell r="B895" t="str">
            <v>Sucre</v>
          </cell>
          <cell r="C895" t="str">
            <v>COSucre</v>
          </cell>
        </row>
        <row r="896">
          <cell r="B896" t="str">
            <v>Tolima</v>
          </cell>
          <cell r="C896" t="str">
            <v>COTolima</v>
          </cell>
        </row>
        <row r="897">
          <cell r="B897" t="str">
            <v>Valle del Cauca</v>
          </cell>
          <cell r="C897" t="str">
            <v>COValle del Cauca</v>
          </cell>
        </row>
        <row r="898">
          <cell r="B898" t="str">
            <v>Vaupés</v>
          </cell>
          <cell r="C898" t="str">
            <v>COVaupés</v>
          </cell>
        </row>
        <row r="899">
          <cell r="B899" t="str">
            <v>Vichada</v>
          </cell>
          <cell r="C899" t="str">
            <v>COVichada</v>
          </cell>
        </row>
        <row r="900">
          <cell r="B900" t="str">
            <v>Distrito Capital de Bogotá</v>
          </cell>
          <cell r="C900" t="str">
            <v>CODistrito Capital de Bogotá</v>
          </cell>
        </row>
        <row r="901">
          <cell r="B901" t="str">
            <v>Alajuela</v>
          </cell>
          <cell r="C901" t="str">
            <v>CRAlajuela</v>
          </cell>
        </row>
        <row r="902">
          <cell r="B902" t="str">
            <v>Cartago</v>
          </cell>
          <cell r="C902" t="str">
            <v>CRCartago</v>
          </cell>
        </row>
        <row r="903">
          <cell r="B903" t="str">
            <v>Guanacaste</v>
          </cell>
          <cell r="C903" t="str">
            <v>CRGuanacaste</v>
          </cell>
        </row>
        <row r="904">
          <cell r="B904" t="str">
            <v>Heredia</v>
          </cell>
          <cell r="C904" t="str">
            <v>CRHeredia</v>
          </cell>
        </row>
        <row r="905">
          <cell r="B905" t="str">
            <v>Limón</v>
          </cell>
          <cell r="C905" t="str">
            <v>CRLimón</v>
          </cell>
        </row>
        <row r="906">
          <cell r="B906" t="str">
            <v>Puntarenas</v>
          </cell>
          <cell r="C906" t="str">
            <v>CRPuntarenas</v>
          </cell>
        </row>
        <row r="907">
          <cell r="B907" t="str">
            <v>San José</v>
          </cell>
          <cell r="C907" t="str">
            <v>CRSan José</v>
          </cell>
        </row>
        <row r="908">
          <cell r="B908" t="str">
            <v>Pinar del Río</v>
          </cell>
          <cell r="C908" t="str">
            <v>CUPinar del Río</v>
          </cell>
        </row>
        <row r="909">
          <cell r="B909" t="str">
            <v>La Habana</v>
          </cell>
          <cell r="C909" t="str">
            <v>CULa Habana</v>
          </cell>
        </row>
        <row r="910">
          <cell r="B910" t="str">
            <v>Matanzas</v>
          </cell>
          <cell r="C910" t="str">
            <v>CUMatanzas</v>
          </cell>
        </row>
        <row r="911">
          <cell r="B911" t="str">
            <v>Villa Clara</v>
          </cell>
          <cell r="C911" t="str">
            <v>CUVilla Clara</v>
          </cell>
        </row>
        <row r="912">
          <cell r="B912" t="str">
            <v>Cienfuegos</v>
          </cell>
          <cell r="C912" t="str">
            <v>CUCienfuegos</v>
          </cell>
        </row>
        <row r="913">
          <cell r="B913" t="str">
            <v>Sancti Spíritus</v>
          </cell>
          <cell r="C913" t="str">
            <v>CUSancti Spíritus</v>
          </cell>
        </row>
        <row r="914">
          <cell r="B914" t="str">
            <v>Ciego de Ávila</v>
          </cell>
          <cell r="C914" t="str">
            <v>CUCiego de Ávila</v>
          </cell>
        </row>
        <row r="915">
          <cell r="B915" t="str">
            <v>Camagüey</v>
          </cell>
          <cell r="C915" t="str">
            <v>CUCamagüey</v>
          </cell>
        </row>
        <row r="916">
          <cell r="B916" t="str">
            <v>Las Tunas</v>
          </cell>
          <cell r="C916" t="str">
            <v>CULas Tunas</v>
          </cell>
        </row>
        <row r="917">
          <cell r="B917" t="str">
            <v>Holguín</v>
          </cell>
          <cell r="C917" t="str">
            <v>CUHolguín</v>
          </cell>
        </row>
        <row r="918">
          <cell r="B918" t="str">
            <v>Granma</v>
          </cell>
          <cell r="C918" t="str">
            <v>CUGranma</v>
          </cell>
        </row>
        <row r="919">
          <cell r="B919" t="str">
            <v>Santiago de Cuba</v>
          </cell>
          <cell r="C919" t="str">
            <v>CUSantiago de Cuba</v>
          </cell>
        </row>
        <row r="920">
          <cell r="B920" t="str">
            <v>Guantánamo</v>
          </cell>
          <cell r="C920" t="str">
            <v>CUGuantánamo</v>
          </cell>
        </row>
        <row r="921">
          <cell r="B921" t="str">
            <v>Artemisa</v>
          </cell>
          <cell r="C921" t="str">
            <v>CUArtemisa</v>
          </cell>
        </row>
        <row r="922">
          <cell r="B922" t="str">
            <v>Mayabeque</v>
          </cell>
          <cell r="C922" t="str">
            <v>CUMayabeque</v>
          </cell>
        </row>
        <row r="923">
          <cell r="B923" t="str">
            <v>Isla de la Juventud</v>
          </cell>
          <cell r="C923" t="str">
            <v>CUIsla de la Juventud</v>
          </cell>
        </row>
        <row r="924">
          <cell r="B924" t="str">
            <v>Ilhas de Barlavento</v>
          </cell>
          <cell r="C924" t="str">
            <v>CVIlhas de Barlavento</v>
          </cell>
        </row>
        <row r="925">
          <cell r="B925" t="str">
            <v>Boa Vista</v>
          </cell>
          <cell r="C925" t="str">
            <v>CVBoa Vista</v>
          </cell>
        </row>
        <row r="926">
          <cell r="B926" t="str">
            <v>Paul</v>
          </cell>
          <cell r="C926" t="str">
            <v>CVPaul</v>
          </cell>
        </row>
        <row r="927">
          <cell r="B927" t="str">
            <v>Porto Novo</v>
          </cell>
          <cell r="C927" t="str">
            <v>CVPorto Novo</v>
          </cell>
        </row>
        <row r="928">
          <cell r="B928" t="str">
            <v>Ribeira Brava</v>
          </cell>
          <cell r="C928" t="str">
            <v>CVRibeira Brava</v>
          </cell>
        </row>
        <row r="929">
          <cell r="B929" t="str">
            <v>Ribeira Grande</v>
          </cell>
          <cell r="C929" t="str">
            <v>CVRibeira Grande</v>
          </cell>
        </row>
        <row r="930">
          <cell r="B930" t="str">
            <v>Sal</v>
          </cell>
          <cell r="C930" t="str">
            <v>CVSal</v>
          </cell>
        </row>
        <row r="931">
          <cell r="B931" t="str">
            <v>São Vicente</v>
          </cell>
          <cell r="C931" t="str">
            <v>CVSão Vicente</v>
          </cell>
        </row>
        <row r="932">
          <cell r="B932" t="str">
            <v>Tarrafal de São Nicolau</v>
          </cell>
          <cell r="C932" t="str">
            <v>CVTarrafal de São Nicolau</v>
          </cell>
        </row>
        <row r="933">
          <cell r="B933" t="str">
            <v>Ilhas de Sotavento</v>
          </cell>
          <cell r="C933" t="str">
            <v>CVIlhas de Sotavento</v>
          </cell>
        </row>
        <row r="934">
          <cell r="B934" t="str">
            <v>Brava</v>
          </cell>
          <cell r="C934" t="str">
            <v>CVBrava</v>
          </cell>
        </row>
        <row r="935">
          <cell r="B935" t="str">
            <v>Santa Catarina</v>
          </cell>
          <cell r="C935" t="str">
            <v>CVSanta Catarina</v>
          </cell>
        </row>
        <row r="936">
          <cell r="B936" t="str">
            <v>Santa Catarina do Fogo</v>
          </cell>
          <cell r="C936" t="str">
            <v>CVSanta Catarina do Fogo</v>
          </cell>
        </row>
        <row r="937">
          <cell r="B937" t="str">
            <v>Santa Cruz</v>
          </cell>
          <cell r="C937" t="str">
            <v>CVSanta Cruz</v>
          </cell>
        </row>
        <row r="938">
          <cell r="B938" t="str">
            <v>Maio</v>
          </cell>
          <cell r="C938" t="str">
            <v>CVMaio</v>
          </cell>
        </row>
        <row r="939">
          <cell r="B939" t="str">
            <v>Mosteiros</v>
          </cell>
          <cell r="C939" t="str">
            <v>CVMosteiros</v>
          </cell>
        </row>
        <row r="940">
          <cell r="B940" t="str">
            <v>Praia</v>
          </cell>
          <cell r="C940" t="str">
            <v>CVPraia</v>
          </cell>
        </row>
        <row r="941">
          <cell r="B941" t="str">
            <v>Ribeira Grande de Santiago</v>
          </cell>
          <cell r="C941" t="str">
            <v>CVRibeira Grande de Santiago</v>
          </cell>
        </row>
        <row r="942">
          <cell r="B942" t="str">
            <v>São Domingos</v>
          </cell>
          <cell r="C942" t="str">
            <v>CVSão Domingos</v>
          </cell>
        </row>
        <row r="943">
          <cell r="B943" t="str">
            <v>São Filipe</v>
          </cell>
          <cell r="C943" t="str">
            <v>CVSão Filipe</v>
          </cell>
        </row>
        <row r="944">
          <cell r="B944" t="str">
            <v>São Miguel</v>
          </cell>
          <cell r="C944" t="str">
            <v>CVSão Miguel</v>
          </cell>
        </row>
        <row r="945">
          <cell r="B945" t="str">
            <v>São Lourenço dos Órgãos</v>
          </cell>
          <cell r="C945" t="str">
            <v>CVSão Lourenço dos Órgãos</v>
          </cell>
        </row>
        <row r="946">
          <cell r="B946" t="str">
            <v>São Salvador do Mundo</v>
          </cell>
          <cell r="C946" t="str">
            <v>CVSão Salvador do Mundo</v>
          </cell>
        </row>
        <row r="947">
          <cell r="B947" t="str">
            <v>Tarrafal</v>
          </cell>
          <cell r="C947" t="str">
            <v>CVTarrafal</v>
          </cell>
        </row>
        <row r="948">
          <cell r="B948" t="str">
            <v>Lefkosia</v>
          </cell>
          <cell r="C948" t="str">
            <v>CYLefkosia</v>
          </cell>
        </row>
        <row r="949">
          <cell r="B949" t="str">
            <v>Lefkoşa</v>
          </cell>
          <cell r="C949" t="str">
            <v>CYLefkoşa</v>
          </cell>
        </row>
        <row r="950">
          <cell r="B950" t="str">
            <v>Lemesos</v>
          </cell>
          <cell r="C950" t="str">
            <v>CYLemesos</v>
          </cell>
        </row>
        <row r="951">
          <cell r="B951" t="str">
            <v>Leymasun</v>
          </cell>
          <cell r="C951" t="str">
            <v>CYLeymasun</v>
          </cell>
        </row>
        <row r="952">
          <cell r="B952" t="str">
            <v>Larnaka</v>
          </cell>
          <cell r="C952" t="str">
            <v>CYLarnaka</v>
          </cell>
        </row>
        <row r="953">
          <cell r="B953" t="str">
            <v>Larnaka</v>
          </cell>
          <cell r="C953" t="str">
            <v>CYLarnaka</v>
          </cell>
        </row>
        <row r="954">
          <cell r="B954" t="str">
            <v>Ammochostos</v>
          </cell>
          <cell r="C954" t="str">
            <v>CYAmmochostos</v>
          </cell>
        </row>
        <row r="955">
          <cell r="B955" t="str">
            <v>Mağusa</v>
          </cell>
          <cell r="C955" t="str">
            <v>CYMağusa</v>
          </cell>
        </row>
        <row r="956">
          <cell r="B956" t="str">
            <v>Pafos</v>
          </cell>
          <cell r="C956" t="str">
            <v>CYPafos</v>
          </cell>
        </row>
        <row r="957">
          <cell r="B957" t="str">
            <v>Baf</v>
          </cell>
          <cell r="C957" t="str">
            <v>CYBaf</v>
          </cell>
        </row>
        <row r="958">
          <cell r="B958" t="str">
            <v>Keryneia</v>
          </cell>
          <cell r="C958" t="str">
            <v>CYKeryneia</v>
          </cell>
        </row>
        <row r="959">
          <cell r="B959" t="str">
            <v>Girne</v>
          </cell>
          <cell r="C959" t="str">
            <v>CYGirne</v>
          </cell>
        </row>
        <row r="960">
          <cell r="B960" t="str">
            <v>Středočeský kraj</v>
          </cell>
          <cell r="C960" t="str">
            <v>CZStředočeský kraj</v>
          </cell>
        </row>
        <row r="961">
          <cell r="B961" t="str">
            <v>Benešov</v>
          </cell>
          <cell r="C961" t="str">
            <v>CZBenešov</v>
          </cell>
        </row>
        <row r="962">
          <cell r="B962" t="str">
            <v>Beroun</v>
          </cell>
          <cell r="C962" t="str">
            <v>CZBeroun</v>
          </cell>
        </row>
        <row r="963">
          <cell r="B963" t="str">
            <v>Kladno</v>
          </cell>
          <cell r="C963" t="str">
            <v>CZKladno</v>
          </cell>
        </row>
        <row r="964">
          <cell r="B964" t="str">
            <v>Kolín</v>
          </cell>
          <cell r="C964" t="str">
            <v>CZKolín</v>
          </cell>
        </row>
        <row r="965">
          <cell r="B965" t="str">
            <v>Kutná Hora</v>
          </cell>
          <cell r="C965" t="str">
            <v>CZKutná Hora</v>
          </cell>
        </row>
        <row r="966">
          <cell r="B966" t="str">
            <v>Mělník</v>
          </cell>
          <cell r="C966" t="str">
            <v>CZMělník</v>
          </cell>
        </row>
        <row r="967">
          <cell r="B967" t="str">
            <v>Mladá Boleslav</v>
          </cell>
          <cell r="C967" t="str">
            <v>CZMladá Boleslav</v>
          </cell>
        </row>
        <row r="968">
          <cell r="B968" t="str">
            <v>Nymburk</v>
          </cell>
          <cell r="C968" t="str">
            <v>CZNymburk</v>
          </cell>
        </row>
        <row r="969">
          <cell r="B969" t="str">
            <v>Praha-východ</v>
          </cell>
          <cell r="C969" t="str">
            <v>CZPraha-východ</v>
          </cell>
        </row>
        <row r="970">
          <cell r="B970" t="str">
            <v>Praha-západ</v>
          </cell>
          <cell r="C970" t="str">
            <v>CZPraha-západ</v>
          </cell>
        </row>
        <row r="971">
          <cell r="B971" t="str">
            <v>Příbram</v>
          </cell>
          <cell r="C971" t="str">
            <v>CZPříbram</v>
          </cell>
        </row>
        <row r="972">
          <cell r="B972" t="str">
            <v>Rakovník</v>
          </cell>
          <cell r="C972" t="str">
            <v>CZRakovník</v>
          </cell>
        </row>
        <row r="973">
          <cell r="B973" t="str">
            <v>Jihočeský kraj</v>
          </cell>
          <cell r="C973" t="str">
            <v>CZJihočeský kraj</v>
          </cell>
        </row>
        <row r="974">
          <cell r="B974" t="str">
            <v>České Budějovice</v>
          </cell>
          <cell r="C974" t="str">
            <v>CZČeské Budějovice</v>
          </cell>
        </row>
        <row r="975">
          <cell r="B975" t="str">
            <v>Český Krumlov</v>
          </cell>
          <cell r="C975" t="str">
            <v>CZČeský Krumlov</v>
          </cell>
        </row>
        <row r="976">
          <cell r="B976" t="str">
            <v>Jindřichův Hradec</v>
          </cell>
          <cell r="C976" t="str">
            <v>CZJindřichův Hradec</v>
          </cell>
        </row>
        <row r="977">
          <cell r="B977" t="str">
            <v>Písek</v>
          </cell>
          <cell r="C977" t="str">
            <v>CZPísek</v>
          </cell>
        </row>
        <row r="978">
          <cell r="B978" t="str">
            <v>Prachatice</v>
          </cell>
          <cell r="C978" t="str">
            <v>CZPrachatice</v>
          </cell>
        </row>
        <row r="979">
          <cell r="B979" t="str">
            <v>Strakonice</v>
          </cell>
          <cell r="C979" t="str">
            <v>CZStrakonice</v>
          </cell>
        </row>
        <row r="980">
          <cell r="B980" t="str">
            <v>Tábor</v>
          </cell>
          <cell r="C980" t="str">
            <v>CZTábor</v>
          </cell>
        </row>
        <row r="981">
          <cell r="B981" t="str">
            <v>Plzeňský kraj</v>
          </cell>
          <cell r="C981" t="str">
            <v>CZPlzeňský kraj</v>
          </cell>
        </row>
        <row r="982">
          <cell r="B982" t="str">
            <v>Domažlice</v>
          </cell>
          <cell r="C982" t="str">
            <v>CZDomažlice</v>
          </cell>
        </row>
        <row r="983">
          <cell r="B983" t="str">
            <v>Klatovy</v>
          </cell>
          <cell r="C983" t="str">
            <v>CZKlatovy</v>
          </cell>
        </row>
        <row r="984">
          <cell r="B984" t="str">
            <v>Plzeň-město</v>
          </cell>
          <cell r="C984" t="str">
            <v>CZPlzeň-město</v>
          </cell>
        </row>
        <row r="985">
          <cell r="B985" t="str">
            <v>Plzeň-jih</v>
          </cell>
          <cell r="C985" t="str">
            <v>CZPlzeň-jih</v>
          </cell>
        </row>
        <row r="986">
          <cell r="B986" t="str">
            <v>Plzeň-sever</v>
          </cell>
          <cell r="C986" t="str">
            <v>CZPlzeň-sever</v>
          </cell>
        </row>
        <row r="987">
          <cell r="B987" t="str">
            <v>Rokycany</v>
          </cell>
          <cell r="C987" t="str">
            <v>CZRokycany</v>
          </cell>
        </row>
        <row r="988">
          <cell r="B988" t="str">
            <v>Tachov</v>
          </cell>
          <cell r="C988" t="str">
            <v>CZTachov</v>
          </cell>
        </row>
        <row r="989">
          <cell r="B989" t="str">
            <v>Karlovarský kraj</v>
          </cell>
          <cell r="C989" t="str">
            <v>CZKarlovarský kraj</v>
          </cell>
        </row>
        <row r="990">
          <cell r="B990" t="str">
            <v>Cheb</v>
          </cell>
          <cell r="C990" t="str">
            <v>CZCheb</v>
          </cell>
        </row>
        <row r="991">
          <cell r="B991" t="str">
            <v>Karlovy Vary</v>
          </cell>
          <cell r="C991" t="str">
            <v>CZKarlovy Vary</v>
          </cell>
        </row>
        <row r="992">
          <cell r="B992" t="str">
            <v>Sokolov</v>
          </cell>
          <cell r="C992" t="str">
            <v>CZSokolov</v>
          </cell>
        </row>
        <row r="993">
          <cell r="B993" t="str">
            <v>Ústecký kraj</v>
          </cell>
          <cell r="C993" t="str">
            <v>CZÚstecký kraj</v>
          </cell>
        </row>
        <row r="994">
          <cell r="B994" t="str">
            <v>Děčín</v>
          </cell>
          <cell r="C994" t="str">
            <v>CZDěčín</v>
          </cell>
        </row>
        <row r="995">
          <cell r="B995" t="str">
            <v>Chomutov</v>
          </cell>
          <cell r="C995" t="str">
            <v>CZChomutov</v>
          </cell>
        </row>
        <row r="996">
          <cell r="B996" t="str">
            <v>Litoměřice</v>
          </cell>
          <cell r="C996" t="str">
            <v>CZLitoměřice</v>
          </cell>
        </row>
        <row r="997">
          <cell r="B997" t="str">
            <v>Louny</v>
          </cell>
          <cell r="C997" t="str">
            <v>CZLouny</v>
          </cell>
        </row>
        <row r="998">
          <cell r="B998" t="str">
            <v>Most</v>
          </cell>
          <cell r="C998" t="str">
            <v>CZMost</v>
          </cell>
        </row>
        <row r="999">
          <cell r="B999" t="str">
            <v>Teplice</v>
          </cell>
          <cell r="C999" t="str">
            <v>CZTeplice</v>
          </cell>
        </row>
        <row r="1000">
          <cell r="B1000" t="str">
            <v>Ústí nad Labem</v>
          </cell>
          <cell r="C1000" t="str">
            <v>CZÚstí nad Labem</v>
          </cell>
        </row>
        <row r="1001">
          <cell r="B1001" t="str">
            <v>Liberecký kraj</v>
          </cell>
          <cell r="C1001" t="str">
            <v>CZLiberecký kraj</v>
          </cell>
        </row>
        <row r="1002">
          <cell r="B1002" t="str">
            <v>Česká Lípa</v>
          </cell>
          <cell r="C1002" t="str">
            <v>CZČeská Lípa</v>
          </cell>
        </row>
        <row r="1003">
          <cell r="B1003" t="str">
            <v>Jablonec nad Nisou</v>
          </cell>
          <cell r="C1003" t="str">
            <v>CZJablonec nad Nisou</v>
          </cell>
        </row>
        <row r="1004">
          <cell r="B1004" t="str">
            <v>Liberec</v>
          </cell>
          <cell r="C1004" t="str">
            <v>CZLiberec</v>
          </cell>
        </row>
        <row r="1005">
          <cell r="B1005" t="str">
            <v>Semily</v>
          </cell>
          <cell r="C1005" t="str">
            <v>CZSemily</v>
          </cell>
        </row>
        <row r="1006">
          <cell r="B1006" t="str">
            <v>Královéhradecký kraj</v>
          </cell>
          <cell r="C1006" t="str">
            <v>CZKrálovéhradecký kraj</v>
          </cell>
        </row>
        <row r="1007">
          <cell r="B1007" t="str">
            <v>Hradec Králové</v>
          </cell>
          <cell r="C1007" t="str">
            <v>CZHradec Králové</v>
          </cell>
        </row>
        <row r="1008">
          <cell r="B1008" t="str">
            <v>Jičín</v>
          </cell>
          <cell r="C1008" t="str">
            <v>CZJičín</v>
          </cell>
        </row>
        <row r="1009">
          <cell r="B1009" t="str">
            <v>Náchod</v>
          </cell>
          <cell r="C1009" t="str">
            <v>CZNáchod</v>
          </cell>
        </row>
        <row r="1010">
          <cell r="B1010" t="str">
            <v>Rychnov nad Kněžnou</v>
          </cell>
          <cell r="C1010" t="str">
            <v>CZRychnov nad Kněžnou</v>
          </cell>
        </row>
        <row r="1011">
          <cell r="B1011" t="str">
            <v>Trutnov</v>
          </cell>
          <cell r="C1011" t="str">
            <v>CZTrutnov</v>
          </cell>
        </row>
        <row r="1012">
          <cell r="B1012" t="str">
            <v>Pardubický kraj</v>
          </cell>
          <cell r="C1012" t="str">
            <v>CZPardubický kraj</v>
          </cell>
        </row>
        <row r="1013">
          <cell r="B1013" t="str">
            <v>Chrudim</v>
          </cell>
          <cell r="C1013" t="str">
            <v>CZChrudim</v>
          </cell>
        </row>
        <row r="1014">
          <cell r="B1014" t="str">
            <v>Pardubice</v>
          </cell>
          <cell r="C1014" t="str">
            <v>CZPardubice</v>
          </cell>
        </row>
        <row r="1015">
          <cell r="B1015" t="str">
            <v>Svitavy</v>
          </cell>
          <cell r="C1015" t="str">
            <v>CZSvitavy</v>
          </cell>
        </row>
        <row r="1016">
          <cell r="B1016" t="str">
            <v>Ústí nad Orlicí</v>
          </cell>
          <cell r="C1016" t="str">
            <v>CZÚstí nad Orlicí</v>
          </cell>
        </row>
        <row r="1017">
          <cell r="B1017" t="str">
            <v>Kraj Vysočina</v>
          </cell>
          <cell r="C1017" t="str">
            <v>CZKraj Vysočina</v>
          </cell>
        </row>
        <row r="1018">
          <cell r="B1018" t="str">
            <v>Havlíčkův Brod</v>
          </cell>
          <cell r="C1018" t="str">
            <v>CZHavlíčkův Brod</v>
          </cell>
        </row>
        <row r="1019">
          <cell r="B1019" t="str">
            <v>Jihlava</v>
          </cell>
          <cell r="C1019" t="str">
            <v>CZJihlava</v>
          </cell>
        </row>
        <row r="1020">
          <cell r="B1020" t="str">
            <v>Pelhřimov</v>
          </cell>
          <cell r="C1020" t="str">
            <v>CZPelhřimov</v>
          </cell>
        </row>
        <row r="1021">
          <cell r="B1021" t="str">
            <v>Třebíč</v>
          </cell>
          <cell r="C1021" t="str">
            <v>CZTřebíč</v>
          </cell>
        </row>
        <row r="1022">
          <cell r="B1022" t="str">
            <v>Žďár nad Sázavou</v>
          </cell>
          <cell r="C1022" t="str">
            <v>CZŽďár nad Sázavou</v>
          </cell>
        </row>
        <row r="1023">
          <cell r="B1023" t="str">
            <v>Jihomoravský kraj</v>
          </cell>
          <cell r="C1023" t="str">
            <v>CZJihomoravský kraj</v>
          </cell>
        </row>
        <row r="1024">
          <cell r="B1024" t="str">
            <v>Blansko</v>
          </cell>
          <cell r="C1024" t="str">
            <v>CZBlansko</v>
          </cell>
        </row>
        <row r="1025">
          <cell r="B1025" t="str">
            <v>Brno-město</v>
          </cell>
          <cell r="C1025" t="str">
            <v>CZBrno-město</v>
          </cell>
        </row>
        <row r="1026">
          <cell r="B1026" t="str">
            <v>Brno-venkov</v>
          </cell>
          <cell r="C1026" t="str">
            <v>CZBrno-venkov</v>
          </cell>
        </row>
        <row r="1027">
          <cell r="B1027" t="str">
            <v>Břeclav</v>
          </cell>
          <cell r="C1027" t="str">
            <v>CZBřeclav</v>
          </cell>
        </row>
        <row r="1028">
          <cell r="B1028" t="str">
            <v>Hodonín</v>
          </cell>
          <cell r="C1028" t="str">
            <v>CZHodonín</v>
          </cell>
        </row>
        <row r="1029">
          <cell r="B1029" t="str">
            <v>Vyškov</v>
          </cell>
          <cell r="C1029" t="str">
            <v>CZVyškov</v>
          </cell>
        </row>
        <row r="1030">
          <cell r="B1030" t="str">
            <v>Znojmo</v>
          </cell>
          <cell r="C1030" t="str">
            <v>CZZnojmo</v>
          </cell>
        </row>
        <row r="1031">
          <cell r="B1031" t="str">
            <v>Olomoucký kraj</v>
          </cell>
          <cell r="C1031" t="str">
            <v>CZOlomoucký kraj</v>
          </cell>
        </row>
        <row r="1032">
          <cell r="B1032" t="str">
            <v>Jeseník</v>
          </cell>
          <cell r="C1032" t="str">
            <v>CZJeseník</v>
          </cell>
        </row>
        <row r="1033">
          <cell r="B1033" t="str">
            <v>Olomouc</v>
          </cell>
          <cell r="C1033" t="str">
            <v>CZOlomouc</v>
          </cell>
        </row>
        <row r="1034">
          <cell r="B1034" t="str">
            <v>Prostějov</v>
          </cell>
          <cell r="C1034" t="str">
            <v>CZProstějov</v>
          </cell>
        </row>
        <row r="1035">
          <cell r="B1035" t="str">
            <v>Přerov</v>
          </cell>
          <cell r="C1035" t="str">
            <v>CZPřerov</v>
          </cell>
        </row>
        <row r="1036">
          <cell r="B1036" t="str">
            <v>Šumperk</v>
          </cell>
          <cell r="C1036" t="str">
            <v>CZŠumperk</v>
          </cell>
        </row>
        <row r="1037">
          <cell r="B1037" t="str">
            <v>Zlínský kraj</v>
          </cell>
          <cell r="C1037" t="str">
            <v>CZZlínský kraj</v>
          </cell>
        </row>
        <row r="1038">
          <cell r="B1038" t="str">
            <v>Kroměříž</v>
          </cell>
          <cell r="C1038" t="str">
            <v>CZKroměříž</v>
          </cell>
        </row>
        <row r="1039">
          <cell r="B1039" t="str">
            <v>Uherské Hradiště</v>
          </cell>
          <cell r="C1039" t="str">
            <v>CZUherské Hradiště</v>
          </cell>
        </row>
        <row r="1040">
          <cell r="B1040" t="str">
            <v>Vsetín</v>
          </cell>
          <cell r="C1040" t="str">
            <v>CZVsetín</v>
          </cell>
        </row>
        <row r="1041">
          <cell r="B1041" t="str">
            <v>Zlín</v>
          </cell>
          <cell r="C1041" t="str">
            <v>CZZlín</v>
          </cell>
        </row>
        <row r="1042">
          <cell r="B1042" t="str">
            <v>Moravskoslezský kraj</v>
          </cell>
          <cell r="C1042" t="str">
            <v>CZMoravskoslezský kraj</v>
          </cell>
        </row>
        <row r="1043">
          <cell r="B1043" t="str">
            <v>Bruntál</v>
          </cell>
          <cell r="C1043" t="str">
            <v>CZBruntál</v>
          </cell>
        </row>
        <row r="1044">
          <cell r="B1044" t="str">
            <v>Frýdek-Místek</v>
          </cell>
          <cell r="C1044" t="str">
            <v>CZFrýdek-Místek</v>
          </cell>
        </row>
        <row r="1045">
          <cell r="B1045" t="str">
            <v>Karviná</v>
          </cell>
          <cell r="C1045" t="str">
            <v>CZKarviná</v>
          </cell>
        </row>
        <row r="1046">
          <cell r="B1046" t="str">
            <v>Nový Jičín</v>
          </cell>
          <cell r="C1046" t="str">
            <v>CZNový Jičín</v>
          </cell>
        </row>
        <row r="1047">
          <cell r="B1047" t="str">
            <v>Opava</v>
          </cell>
          <cell r="C1047" t="str">
            <v>CZOpava</v>
          </cell>
        </row>
        <row r="1048">
          <cell r="B1048" t="str">
            <v>Ostrava-město</v>
          </cell>
          <cell r="C1048" t="str">
            <v>CZOstrava-město</v>
          </cell>
        </row>
        <row r="1049">
          <cell r="B1049" t="str">
            <v>Praha, Hlavní město</v>
          </cell>
          <cell r="C1049" t="str">
            <v>CZPraha, Hlavní město</v>
          </cell>
        </row>
        <row r="1050">
          <cell r="B1050" t="str">
            <v>Brandenburg</v>
          </cell>
          <cell r="C1050" t="str">
            <v>DEBrandenburg</v>
          </cell>
        </row>
        <row r="1051">
          <cell r="B1051" t="str">
            <v>Berlin</v>
          </cell>
          <cell r="C1051" t="str">
            <v>DEBerlin</v>
          </cell>
        </row>
        <row r="1052">
          <cell r="B1052" t="str">
            <v>Baden-Württemberg</v>
          </cell>
          <cell r="C1052" t="str">
            <v>DEBaden-Württemberg</v>
          </cell>
        </row>
        <row r="1053">
          <cell r="B1053" t="str">
            <v>Bayern</v>
          </cell>
          <cell r="C1053" t="str">
            <v>DEBayern</v>
          </cell>
        </row>
        <row r="1054">
          <cell r="B1054" t="str">
            <v>Bremen</v>
          </cell>
          <cell r="C1054" t="str">
            <v>DEBremen</v>
          </cell>
        </row>
        <row r="1055">
          <cell r="B1055" t="str">
            <v>Hessen</v>
          </cell>
          <cell r="C1055" t="str">
            <v>DEHessen</v>
          </cell>
        </row>
        <row r="1056">
          <cell r="B1056" t="str">
            <v>Hamburg</v>
          </cell>
          <cell r="C1056" t="str">
            <v>DEHamburg</v>
          </cell>
        </row>
        <row r="1057">
          <cell r="B1057" t="str">
            <v>Mecklenburg-Vorpommern</v>
          </cell>
          <cell r="C1057" t="str">
            <v>DEMecklenburg-Vorpommern</v>
          </cell>
        </row>
        <row r="1058">
          <cell r="B1058" t="str">
            <v>Niedersachsen</v>
          </cell>
          <cell r="C1058" t="str">
            <v>DENiedersachsen</v>
          </cell>
        </row>
        <row r="1059">
          <cell r="B1059" t="str">
            <v>Nordrhein-Westfalen</v>
          </cell>
          <cell r="C1059" t="str">
            <v>DENordrhein-Westfalen</v>
          </cell>
        </row>
        <row r="1060">
          <cell r="B1060" t="str">
            <v>Rheinland-Pfalz</v>
          </cell>
          <cell r="C1060" t="str">
            <v>DERheinland-Pfalz</v>
          </cell>
        </row>
        <row r="1061">
          <cell r="B1061" t="str">
            <v>Schleswig-Holstein</v>
          </cell>
          <cell r="C1061" t="str">
            <v>DESchleswig-Holstein</v>
          </cell>
        </row>
        <row r="1062">
          <cell r="B1062" t="str">
            <v>Saarland</v>
          </cell>
          <cell r="C1062" t="str">
            <v>DESaarland</v>
          </cell>
        </row>
        <row r="1063">
          <cell r="B1063" t="str">
            <v>Sachsen</v>
          </cell>
          <cell r="C1063" t="str">
            <v>DESachsen</v>
          </cell>
        </row>
        <row r="1064">
          <cell r="B1064" t="str">
            <v>Sachsen-Anhalt</v>
          </cell>
          <cell r="C1064" t="str">
            <v>DESachsen-Anhalt</v>
          </cell>
        </row>
        <row r="1065">
          <cell r="B1065" t="str">
            <v>Thüringen</v>
          </cell>
          <cell r="C1065" t="str">
            <v>DEThüringen</v>
          </cell>
        </row>
        <row r="1066">
          <cell r="B1066" t="str">
            <v>‘Artā</v>
          </cell>
          <cell r="C1066" t="str">
            <v>DJ‘Artā</v>
          </cell>
        </row>
        <row r="1067">
          <cell r="B1067" t="str">
            <v>Arta</v>
          </cell>
          <cell r="C1067" t="str">
            <v>DJArta</v>
          </cell>
        </row>
        <row r="1068">
          <cell r="B1068" t="str">
            <v>‘Alī Şabīḩ</v>
          </cell>
          <cell r="C1068" t="str">
            <v>DJ‘Alī Şabīḩ</v>
          </cell>
        </row>
        <row r="1069">
          <cell r="B1069" t="str">
            <v>Ali Sabieh</v>
          </cell>
          <cell r="C1069" t="str">
            <v>DJAli Sabieh</v>
          </cell>
        </row>
        <row r="1070">
          <cell r="B1070" t="str">
            <v>Dikhīl</v>
          </cell>
          <cell r="C1070" t="str">
            <v>DJDikhīl</v>
          </cell>
        </row>
        <row r="1071">
          <cell r="B1071" t="str">
            <v>Dikhil</v>
          </cell>
          <cell r="C1071" t="str">
            <v>DJDikhil</v>
          </cell>
        </row>
        <row r="1072">
          <cell r="B1072" t="str">
            <v>Awbūk</v>
          </cell>
          <cell r="C1072" t="str">
            <v>DJAwbūk</v>
          </cell>
        </row>
        <row r="1073">
          <cell r="B1073" t="str">
            <v>Obock</v>
          </cell>
          <cell r="C1073" t="str">
            <v>DJObock</v>
          </cell>
        </row>
        <row r="1074">
          <cell r="B1074" t="str">
            <v>Tājūrah</v>
          </cell>
          <cell r="C1074" t="str">
            <v>DJTājūrah</v>
          </cell>
        </row>
        <row r="1075">
          <cell r="B1075" t="str">
            <v>Tadjourah</v>
          </cell>
          <cell r="C1075" t="str">
            <v>DJTadjourah</v>
          </cell>
        </row>
        <row r="1076">
          <cell r="B1076" t="str">
            <v>Jībūtī</v>
          </cell>
          <cell r="C1076" t="str">
            <v>DJJībūtī</v>
          </cell>
        </row>
        <row r="1077">
          <cell r="B1077" t="str">
            <v>Djibouti</v>
          </cell>
          <cell r="C1077" t="str">
            <v>DJDjibouti</v>
          </cell>
        </row>
        <row r="1078">
          <cell r="B1078" t="str">
            <v>Nordjylland</v>
          </cell>
          <cell r="C1078" t="str">
            <v>DKNordjylland</v>
          </cell>
        </row>
        <row r="1079">
          <cell r="B1079" t="str">
            <v>Midtjylland</v>
          </cell>
          <cell r="C1079" t="str">
            <v>DKMidtjylland</v>
          </cell>
        </row>
        <row r="1080">
          <cell r="B1080" t="str">
            <v>Syddanmark</v>
          </cell>
          <cell r="C1080" t="str">
            <v>DKSyddanmark</v>
          </cell>
        </row>
        <row r="1081">
          <cell r="B1081" t="str">
            <v>Hovedstaden</v>
          </cell>
          <cell r="C1081" t="str">
            <v>DKHovedstaden</v>
          </cell>
        </row>
        <row r="1082">
          <cell r="B1082" t="str">
            <v>Sjælland</v>
          </cell>
          <cell r="C1082" t="str">
            <v>DKSjælland</v>
          </cell>
        </row>
        <row r="1083">
          <cell r="B1083" t="str">
            <v>Saint Andrew</v>
          </cell>
          <cell r="C1083" t="str">
            <v>DMSaint Andrew</v>
          </cell>
        </row>
        <row r="1084">
          <cell r="B1084" t="str">
            <v>Saint David</v>
          </cell>
          <cell r="C1084" t="str">
            <v>DMSaint David</v>
          </cell>
        </row>
        <row r="1085">
          <cell r="B1085" t="str">
            <v>Saint George</v>
          </cell>
          <cell r="C1085" t="str">
            <v>DMSaint George</v>
          </cell>
        </row>
        <row r="1086">
          <cell r="B1086" t="str">
            <v>Saint John</v>
          </cell>
          <cell r="C1086" t="str">
            <v>DMSaint John</v>
          </cell>
        </row>
        <row r="1087">
          <cell r="B1087" t="str">
            <v>Saint Joseph</v>
          </cell>
          <cell r="C1087" t="str">
            <v>DMSaint Joseph</v>
          </cell>
        </row>
        <row r="1088">
          <cell r="B1088" t="str">
            <v>Saint Luke</v>
          </cell>
          <cell r="C1088" t="str">
            <v>DMSaint Luke</v>
          </cell>
        </row>
        <row r="1089">
          <cell r="B1089" t="str">
            <v>Saint Mark</v>
          </cell>
          <cell r="C1089" t="str">
            <v>DMSaint Mark</v>
          </cell>
        </row>
        <row r="1090">
          <cell r="B1090" t="str">
            <v>Saint Patrick</v>
          </cell>
          <cell r="C1090" t="str">
            <v>DMSaint Patrick</v>
          </cell>
        </row>
        <row r="1091">
          <cell r="B1091" t="str">
            <v>Saint Paul</v>
          </cell>
          <cell r="C1091" t="str">
            <v>DMSaint Paul</v>
          </cell>
        </row>
        <row r="1092">
          <cell r="B1092" t="str">
            <v>Saint Peter</v>
          </cell>
          <cell r="C1092" t="str">
            <v>DMSaint Peter</v>
          </cell>
        </row>
        <row r="1093">
          <cell r="B1093" t="str">
            <v>Cibao Nordeste</v>
          </cell>
          <cell r="C1093" t="str">
            <v>DOCibao Nordeste</v>
          </cell>
        </row>
        <row r="1094">
          <cell r="B1094" t="str">
            <v>Duarte</v>
          </cell>
          <cell r="C1094" t="str">
            <v>DODuarte</v>
          </cell>
        </row>
        <row r="1095">
          <cell r="B1095" t="str">
            <v>María Trinidad Sánchez</v>
          </cell>
          <cell r="C1095" t="str">
            <v>DOMaría Trinidad Sánchez</v>
          </cell>
        </row>
        <row r="1096">
          <cell r="B1096" t="str">
            <v>Hermanas Mirabal</v>
          </cell>
          <cell r="C1096" t="str">
            <v>DOHermanas Mirabal</v>
          </cell>
        </row>
        <row r="1097">
          <cell r="B1097" t="str">
            <v>Samaná</v>
          </cell>
          <cell r="C1097" t="str">
            <v>DOSamaná</v>
          </cell>
        </row>
        <row r="1098">
          <cell r="B1098" t="str">
            <v>Cibao Noroeste</v>
          </cell>
          <cell r="C1098" t="str">
            <v>DOCibao Noroeste</v>
          </cell>
        </row>
        <row r="1099">
          <cell r="B1099" t="str">
            <v>Dajabón</v>
          </cell>
          <cell r="C1099" t="str">
            <v>DODajabón</v>
          </cell>
        </row>
        <row r="1100">
          <cell r="B1100" t="str">
            <v>Monte Cristi</v>
          </cell>
          <cell r="C1100" t="str">
            <v>DOMonte Cristi</v>
          </cell>
        </row>
        <row r="1101">
          <cell r="B1101" t="str">
            <v>Santiago Rodríguez</v>
          </cell>
          <cell r="C1101" t="str">
            <v>DOSantiago Rodríguez</v>
          </cell>
        </row>
        <row r="1102">
          <cell r="B1102" t="str">
            <v>Valverde</v>
          </cell>
          <cell r="C1102" t="str">
            <v>DOValverde</v>
          </cell>
        </row>
        <row r="1103">
          <cell r="B1103" t="str">
            <v>Cibao Norte</v>
          </cell>
          <cell r="C1103" t="str">
            <v>DOCibao Norte</v>
          </cell>
        </row>
        <row r="1104">
          <cell r="B1104" t="str">
            <v>Espaillat</v>
          </cell>
          <cell r="C1104" t="str">
            <v>DOEspaillat</v>
          </cell>
        </row>
        <row r="1105">
          <cell r="B1105" t="str">
            <v>Puerto Plata</v>
          </cell>
          <cell r="C1105" t="str">
            <v>DOPuerto Plata</v>
          </cell>
        </row>
        <row r="1106">
          <cell r="B1106" t="str">
            <v>Santiago</v>
          </cell>
          <cell r="C1106" t="str">
            <v>DOSantiago</v>
          </cell>
        </row>
        <row r="1107">
          <cell r="B1107" t="str">
            <v>Cibao Sur</v>
          </cell>
          <cell r="C1107" t="str">
            <v>DOCibao Sur</v>
          </cell>
        </row>
        <row r="1108">
          <cell r="B1108" t="str">
            <v>La Vega</v>
          </cell>
          <cell r="C1108" t="str">
            <v>DOLa Vega</v>
          </cell>
        </row>
        <row r="1109">
          <cell r="B1109" t="str">
            <v>Sánchez Ramírez</v>
          </cell>
          <cell r="C1109" t="str">
            <v>DOSánchez Ramírez</v>
          </cell>
        </row>
        <row r="1110">
          <cell r="B1110" t="str">
            <v>Monseñor Nouel</v>
          </cell>
          <cell r="C1110" t="str">
            <v>DOMonseñor Nouel</v>
          </cell>
        </row>
        <row r="1111">
          <cell r="B1111" t="str">
            <v>El Valle</v>
          </cell>
          <cell r="C1111" t="str">
            <v>DOEl Valle</v>
          </cell>
        </row>
        <row r="1112">
          <cell r="B1112" t="str">
            <v>Elías Piña</v>
          </cell>
          <cell r="C1112" t="str">
            <v>DOElías Piña</v>
          </cell>
        </row>
        <row r="1113">
          <cell r="B1113" t="str">
            <v>San Juan</v>
          </cell>
          <cell r="C1113" t="str">
            <v>DOSan Juan</v>
          </cell>
        </row>
        <row r="1114">
          <cell r="B1114" t="str">
            <v>Enriquillo</v>
          </cell>
          <cell r="C1114" t="str">
            <v>DOEnriquillo</v>
          </cell>
        </row>
        <row r="1115">
          <cell r="B1115" t="str">
            <v>Baoruco</v>
          </cell>
          <cell r="C1115" t="str">
            <v>DOBaoruco</v>
          </cell>
        </row>
        <row r="1116">
          <cell r="B1116" t="str">
            <v>Barahona</v>
          </cell>
          <cell r="C1116" t="str">
            <v>DOBarahona</v>
          </cell>
        </row>
        <row r="1117">
          <cell r="B1117" t="str">
            <v>Independencia</v>
          </cell>
          <cell r="C1117" t="str">
            <v>DOIndependencia</v>
          </cell>
        </row>
        <row r="1118">
          <cell r="B1118" t="str">
            <v>Pedernales</v>
          </cell>
          <cell r="C1118" t="str">
            <v>DOPedernales</v>
          </cell>
        </row>
        <row r="1119">
          <cell r="B1119" t="str">
            <v>Higuamo</v>
          </cell>
          <cell r="C1119" t="str">
            <v>DOHiguamo</v>
          </cell>
        </row>
        <row r="1120">
          <cell r="B1120" t="str">
            <v>San Pedro de Macorís</v>
          </cell>
          <cell r="C1120" t="str">
            <v>DOSan Pedro de Macorís</v>
          </cell>
        </row>
        <row r="1121">
          <cell r="B1121" t="str">
            <v>Monte Plata</v>
          </cell>
          <cell r="C1121" t="str">
            <v>DOMonte Plata</v>
          </cell>
        </row>
        <row r="1122">
          <cell r="B1122" t="str">
            <v>Hato Mayor</v>
          </cell>
          <cell r="C1122" t="str">
            <v>DOHato Mayor</v>
          </cell>
        </row>
        <row r="1123">
          <cell r="B1123" t="str">
            <v>Ozama</v>
          </cell>
          <cell r="C1123" t="str">
            <v>DOOzama</v>
          </cell>
        </row>
        <row r="1124">
          <cell r="B1124" t="str">
            <v>Santo Domingo</v>
          </cell>
          <cell r="C1124" t="str">
            <v>DOSanto Domingo</v>
          </cell>
        </row>
        <row r="1125">
          <cell r="B1125" t="str">
            <v>Distrito Nacional (Santo Domingo)</v>
          </cell>
          <cell r="C1125" t="str">
            <v>DODistrito Nacional (Santo Domingo)</v>
          </cell>
        </row>
        <row r="1126">
          <cell r="B1126" t="str">
            <v>Valdesia</v>
          </cell>
          <cell r="C1126" t="str">
            <v>DOValdesia</v>
          </cell>
        </row>
        <row r="1127">
          <cell r="B1127" t="str">
            <v>Azua</v>
          </cell>
          <cell r="C1127" t="str">
            <v>DOAzua</v>
          </cell>
        </row>
        <row r="1128">
          <cell r="B1128" t="str">
            <v>Peravia</v>
          </cell>
          <cell r="C1128" t="str">
            <v>DOPeravia</v>
          </cell>
        </row>
        <row r="1129">
          <cell r="B1129" t="str">
            <v>San Cristóbal</v>
          </cell>
          <cell r="C1129" t="str">
            <v>DOSan Cristóbal</v>
          </cell>
        </row>
        <row r="1130">
          <cell r="B1130" t="str">
            <v>San José de Ocoa</v>
          </cell>
          <cell r="C1130" t="str">
            <v>DOSan José de Ocoa</v>
          </cell>
        </row>
        <row r="1131">
          <cell r="B1131" t="str">
            <v>Yuma</v>
          </cell>
          <cell r="C1131" t="str">
            <v>DOYuma</v>
          </cell>
        </row>
        <row r="1132">
          <cell r="B1132" t="str">
            <v>El Seibo</v>
          </cell>
          <cell r="C1132" t="str">
            <v>DOEl Seibo</v>
          </cell>
        </row>
        <row r="1133">
          <cell r="B1133" t="str">
            <v>La Altagracia</v>
          </cell>
          <cell r="C1133" t="str">
            <v>DOLa Altagracia</v>
          </cell>
        </row>
        <row r="1134">
          <cell r="B1134" t="str">
            <v>La Romana</v>
          </cell>
          <cell r="C1134" t="str">
            <v>DOLa Romana</v>
          </cell>
        </row>
        <row r="1135">
          <cell r="B1135" t="str">
            <v>Adrar</v>
          </cell>
          <cell r="C1135" t="str">
            <v>DZAdrar</v>
          </cell>
        </row>
        <row r="1136">
          <cell r="B1136" t="str">
            <v>Chlef</v>
          </cell>
          <cell r="C1136" t="str">
            <v>DZChlef</v>
          </cell>
        </row>
        <row r="1137">
          <cell r="B1137" t="str">
            <v>Laghouat</v>
          </cell>
          <cell r="C1137" t="str">
            <v>DZLaghouat</v>
          </cell>
        </row>
        <row r="1138">
          <cell r="B1138" t="str">
            <v>Oum el Bouaghi</v>
          </cell>
          <cell r="C1138" t="str">
            <v>DZOum el Bouaghi</v>
          </cell>
        </row>
        <row r="1139">
          <cell r="B1139" t="str">
            <v>Batna</v>
          </cell>
          <cell r="C1139" t="str">
            <v>DZBatna</v>
          </cell>
        </row>
        <row r="1140">
          <cell r="B1140" t="str">
            <v>Béjaïa</v>
          </cell>
          <cell r="C1140" t="str">
            <v>DZBéjaïa</v>
          </cell>
        </row>
        <row r="1141">
          <cell r="B1141" t="str">
            <v>Biskra</v>
          </cell>
          <cell r="C1141" t="str">
            <v>DZBiskra</v>
          </cell>
        </row>
        <row r="1142">
          <cell r="B1142" t="str">
            <v>Béchar</v>
          </cell>
          <cell r="C1142" t="str">
            <v>DZBéchar</v>
          </cell>
        </row>
        <row r="1143">
          <cell r="B1143" t="str">
            <v>Blida</v>
          </cell>
          <cell r="C1143" t="str">
            <v>DZBlida</v>
          </cell>
        </row>
        <row r="1144">
          <cell r="B1144" t="str">
            <v>Bouira</v>
          </cell>
          <cell r="C1144" t="str">
            <v>DZBouira</v>
          </cell>
        </row>
        <row r="1145">
          <cell r="B1145" t="str">
            <v>Tamanrasset</v>
          </cell>
          <cell r="C1145" t="str">
            <v>DZTamanrasset</v>
          </cell>
        </row>
        <row r="1146">
          <cell r="B1146" t="str">
            <v>Tébessa</v>
          </cell>
          <cell r="C1146" t="str">
            <v>DZTébessa</v>
          </cell>
        </row>
        <row r="1147">
          <cell r="B1147" t="str">
            <v>Tlemcen</v>
          </cell>
          <cell r="C1147" t="str">
            <v>DZTlemcen</v>
          </cell>
        </row>
        <row r="1148">
          <cell r="B1148" t="str">
            <v>Tiaret</v>
          </cell>
          <cell r="C1148" t="str">
            <v>DZTiaret</v>
          </cell>
        </row>
        <row r="1149">
          <cell r="B1149" t="str">
            <v>Tizi Ouzou</v>
          </cell>
          <cell r="C1149" t="str">
            <v>DZTizi Ouzou</v>
          </cell>
        </row>
        <row r="1150">
          <cell r="B1150" t="str">
            <v>Alger</v>
          </cell>
          <cell r="C1150" t="str">
            <v>DZAlger</v>
          </cell>
        </row>
        <row r="1151">
          <cell r="B1151" t="str">
            <v>Djelfa</v>
          </cell>
          <cell r="C1151" t="str">
            <v>DZDjelfa</v>
          </cell>
        </row>
        <row r="1152">
          <cell r="B1152" t="str">
            <v>Jijel</v>
          </cell>
          <cell r="C1152" t="str">
            <v>DZJijel</v>
          </cell>
        </row>
        <row r="1153">
          <cell r="B1153" t="str">
            <v>Sétif</v>
          </cell>
          <cell r="C1153" t="str">
            <v>DZSétif</v>
          </cell>
        </row>
        <row r="1154">
          <cell r="B1154" t="str">
            <v>Saïda</v>
          </cell>
          <cell r="C1154" t="str">
            <v>DZSaïda</v>
          </cell>
        </row>
        <row r="1155">
          <cell r="B1155" t="str">
            <v>Skikda</v>
          </cell>
          <cell r="C1155" t="str">
            <v>DZSkikda</v>
          </cell>
        </row>
        <row r="1156">
          <cell r="B1156" t="str">
            <v>Sidi Bel Abbès</v>
          </cell>
          <cell r="C1156" t="str">
            <v>DZSidi Bel Abbès</v>
          </cell>
        </row>
        <row r="1157">
          <cell r="B1157" t="str">
            <v>Annaba</v>
          </cell>
          <cell r="C1157" t="str">
            <v>DZAnnaba</v>
          </cell>
        </row>
        <row r="1158">
          <cell r="B1158" t="str">
            <v>Guelma</v>
          </cell>
          <cell r="C1158" t="str">
            <v>DZGuelma</v>
          </cell>
        </row>
        <row r="1159">
          <cell r="B1159" t="str">
            <v>Constantine</v>
          </cell>
          <cell r="C1159" t="str">
            <v>DZConstantine</v>
          </cell>
        </row>
        <row r="1160">
          <cell r="B1160" t="str">
            <v>Médéa</v>
          </cell>
          <cell r="C1160" t="str">
            <v>DZMédéa</v>
          </cell>
        </row>
        <row r="1161">
          <cell r="B1161" t="str">
            <v>Mostaganem</v>
          </cell>
          <cell r="C1161" t="str">
            <v>DZMostaganem</v>
          </cell>
        </row>
        <row r="1162">
          <cell r="B1162" t="str">
            <v>M'sila</v>
          </cell>
          <cell r="C1162" t="str">
            <v>DZM'sila</v>
          </cell>
        </row>
        <row r="1163">
          <cell r="B1163" t="str">
            <v>Mascara</v>
          </cell>
          <cell r="C1163" t="str">
            <v>DZMascara</v>
          </cell>
        </row>
        <row r="1164">
          <cell r="B1164" t="str">
            <v>Ouargla</v>
          </cell>
          <cell r="C1164" t="str">
            <v>DZOuargla</v>
          </cell>
        </row>
        <row r="1165">
          <cell r="B1165" t="str">
            <v>Oran</v>
          </cell>
          <cell r="C1165" t="str">
            <v>DZOran</v>
          </cell>
        </row>
        <row r="1166">
          <cell r="B1166" t="str">
            <v>El Bayadh</v>
          </cell>
          <cell r="C1166" t="str">
            <v>DZEl Bayadh</v>
          </cell>
        </row>
        <row r="1167">
          <cell r="B1167" t="str">
            <v>Illizi</v>
          </cell>
          <cell r="C1167" t="str">
            <v>DZIllizi</v>
          </cell>
        </row>
        <row r="1168">
          <cell r="B1168" t="str">
            <v>Bordj Bou Arréridj</v>
          </cell>
          <cell r="C1168" t="str">
            <v>DZBordj Bou Arréridj</v>
          </cell>
        </row>
        <row r="1169">
          <cell r="B1169" t="str">
            <v>Boumerdès</v>
          </cell>
          <cell r="C1169" t="str">
            <v>DZBoumerdès</v>
          </cell>
        </row>
        <row r="1170">
          <cell r="B1170" t="str">
            <v>El Tarf</v>
          </cell>
          <cell r="C1170" t="str">
            <v>DZEl Tarf</v>
          </cell>
        </row>
        <row r="1171">
          <cell r="B1171" t="str">
            <v>Tindouf</v>
          </cell>
          <cell r="C1171" t="str">
            <v>DZTindouf</v>
          </cell>
        </row>
        <row r="1172">
          <cell r="B1172" t="str">
            <v>Tissemsilt</v>
          </cell>
          <cell r="C1172" t="str">
            <v>DZTissemsilt</v>
          </cell>
        </row>
        <row r="1173">
          <cell r="B1173" t="str">
            <v>El Oued</v>
          </cell>
          <cell r="C1173" t="str">
            <v>DZEl Oued</v>
          </cell>
        </row>
        <row r="1174">
          <cell r="B1174" t="str">
            <v>Khenchela</v>
          </cell>
          <cell r="C1174" t="str">
            <v>DZKhenchela</v>
          </cell>
        </row>
        <row r="1175">
          <cell r="B1175" t="str">
            <v>Souk Ahras</v>
          </cell>
          <cell r="C1175" t="str">
            <v>DZSouk Ahras</v>
          </cell>
        </row>
        <row r="1176">
          <cell r="B1176" t="str">
            <v>Tipaza</v>
          </cell>
          <cell r="C1176" t="str">
            <v>DZTipaza</v>
          </cell>
        </row>
        <row r="1177">
          <cell r="B1177" t="str">
            <v>Mila</v>
          </cell>
          <cell r="C1177" t="str">
            <v>DZMila</v>
          </cell>
        </row>
        <row r="1178">
          <cell r="B1178" t="str">
            <v>Aïn Defla</v>
          </cell>
          <cell r="C1178" t="str">
            <v>DZAïn Defla</v>
          </cell>
        </row>
        <row r="1179">
          <cell r="B1179" t="str">
            <v>Naama</v>
          </cell>
          <cell r="C1179" t="str">
            <v>DZNaama</v>
          </cell>
        </row>
        <row r="1180">
          <cell r="B1180" t="str">
            <v>Aïn Témouchent</v>
          </cell>
          <cell r="C1180" t="str">
            <v>DZAïn Témouchent</v>
          </cell>
        </row>
        <row r="1181">
          <cell r="B1181" t="str">
            <v>Ghardaïa</v>
          </cell>
          <cell r="C1181" t="str">
            <v>DZGhardaïa</v>
          </cell>
        </row>
        <row r="1182">
          <cell r="B1182" t="str">
            <v>Relizane</v>
          </cell>
          <cell r="C1182" t="str">
            <v>DZRelizane</v>
          </cell>
        </row>
        <row r="1183">
          <cell r="B1183" t="str">
            <v>Azuay</v>
          </cell>
          <cell r="C1183" t="str">
            <v>ECAzuay</v>
          </cell>
        </row>
        <row r="1184">
          <cell r="B1184" t="str">
            <v>Bolívar</v>
          </cell>
          <cell r="C1184" t="str">
            <v>ECBolívar</v>
          </cell>
        </row>
        <row r="1185">
          <cell r="B1185" t="str">
            <v>Carchi</v>
          </cell>
          <cell r="C1185" t="str">
            <v>ECCarchi</v>
          </cell>
        </row>
        <row r="1186">
          <cell r="B1186" t="str">
            <v>Orellana</v>
          </cell>
          <cell r="C1186" t="str">
            <v>ECOrellana</v>
          </cell>
        </row>
        <row r="1187">
          <cell r="B1187" t="str">
            <v>Esmeraldas</v>
          </cell>
          <cell r="C1187" t="str">
            <v>ECEsmeraldas</v>
          </cell>
        </row>
        <row r="1188">
          <cell r="B1188" t="str">
            <v>Cañar</v>
          </cell>
          <cell r="C1188" t="str">
            <v>ECCañar</v>
          </cell>
        </row>
        <row r="1189">
          <cell r="B1189" t="str">
            <v>Guayas</v>
          </cell>
          <cell r="C1189" t="str">
            <v>ECGuayas</v>
          </cell>
        </row>
        <row r="1190">
          <cell r="B1190" t="str">
            <v>Chimborazo</v>
          </cell>
          <cell r="C1190" t="str">
            <v>ECChimborazo</v>
          </cell>
        </row>
        <row r="1191">
          <cell r="B1191" t="str">
            <v>Imbabura</v>
          </cell>
          <cell r="C1191" t="str">
            <v>ECImbabura</v>
          </cell>
        </row>
        <row r="1192">
          <cell r="B1192" t="str">
            <v>Loja</v>
          </cell>
          <cell r="C1192" t="str">
            <v>ECLoja</v>
          </cell>
        </row>
        <row r="1193">
          <cell r="B1193" t="str">
            <v>Manabí</v>
          </cell>
          <cell r="C1193" t="str">
            <v>ECManabí</v>
          </cell>
        </row>
        <row r="1194">
          <cell r="B1194" t="str">
            <v>Napo</v>
          </cell>
          <cell r="C1194" t="str">
            <v>ECNapo</v>
          </cell>
        </row>
        <row r="1195">
          <cell r="B1195" t="str">
            <v>El Oro</v>
          </cell>
          <cell r="C1195" t="str">
            <v>ECEl Oro</v>
          </cell>
        </row>
        <row r="1196">
          <cell r="B1196" t="str">
            <v>Pichincha</v>
          </cell>
          <cell r="C1196" t="str">
            <v>ECPichincha</v>
          </cell>
        </row>
        <row r="1197">
          <cell r="B1197" t="str">
            <v>Los Ríos</v>
          </cell>
          <cell r="C1197" t="str">
            <v>ECLos Ríos</v>
          </cell>
        </row>
        <row r="1198">
          <cell r="B1198" t="str">
            <v>Morona Santiago</v>
          </cell>
          <cell r="C1198" t="str">
            <v>ECMorona Santiago</v>
          </cell>
        </row>
        <row r="1199">
          <cell r="B1199" t="str">
            <v>Santo Domingo de los Tsáchilas</v>
          </cell>
          <cell r="C1199" t="str">
            <v>ECSanto Domingo de los Tsáchilas</v>
          </cell>
        </row>
        <row r="1200">
          <cell r="B1200" t="str">
            <v>Santa Elena</v>
          </cell>
          <cell r="C1200" t="str">
            <v>ECSanta Elena</v>
          </cell>
        </row>
        <row r="1201">
          <cell r="B1201" t="str">
            <v>Tungurahua</v>
          </cell>
          <cell r="C1201" t="str">
            <v>ECTungurahua</v>
          </cell>
        </row>
        <row r="1202">
          <cell r="B1202" t="str">
            <v>Sucumbíos</v>
          </cell>
          <cell r="C1202" t="str">
            <v>ECSucumbíos</v>
          </cell>
        </row>
        <row r="1203">
          <cell r="B1203" t="str">
            <v>Galápagos</v>
          </cell>
          <cell r="C1203" t="str">
            <v>ECGalápagos</v>
          </cell>
        </row>
        <row r="1204">
          <cell r="B1204" t="str">
            <v>Cotopaxi</v>
          </cell>
          <cell r="C1204" t="str">
            <v>ECCotopaxi</v>
          </cell>
        </row>
        <row r="1205">
          <cell r="B1205" t="str">
            <v>Pastaza</v>
          </cell>
          <cell r="C1205" t="str">
            <v>ECPastaza</v>
          </cell>
        </row>
        <row r="1206">
          <cell r="B1206" t="str">
            <v>Zamora Chinchipe</v>
          </cell>
          <cell r="C1206" t="str">
            <v>ECZamora Chinchipe</v>
          </cell>
        </row>
        <row r="1207">
          <cell r="B1207" t="str">
            <v>Harjumaa</v>
          </cell>
          <cell r="C1207" t="str">
            <v>EEHarjumaa</v>
          </cell>
        </row>
        <row r="1208">
          <cell r="B1208" t="str">
            <v>Keila</v>
          </cell>
          <cell r="C1208" t="str">
            <v>EEKeila</v>
          </cell>
        </row>
        <row r="1209">
          <cell r="B1209" t="str">
            <v>Loksa</v>
          </cell>
          <cell r="C1209" t="str">
            <v>EELoksa</v>
          </cell>
        </row>
        <row r="1210">
          <cell r="B1210" t="str">
            <v>Maardu</v>
          </cell>
          <cell r="C1210" t="str">
            <v>EEMaardu</v>
          </cell>
        </row>
        <row r="1211">
          <cell r="B1211" t="str">
            <v>Tallinn</v>
          </cell>
          <cell r="C1211" t="str">
            <v>EETallinn</v>
          </cell>
        </row>
        <row r="1212">
          <cell r="B1212" t="str">
            <v>Anija</v>
          </cell>
          <cell r="C1212" t="str">
            <v>EEAnija</v>
          </cell>
        </row>
        <row r="1213">
          <cell r="B1213" t="str">
            <v>Harku</v>
          </cell>
          <cell r="C1213" t="str">
            <v>EEHarku</v>
          </cell>
        </row>
        <row r="1214">
          <cell r="B1214" t="str">
            <v>Jõelähtme</v>
          </cell>
          <cell r="C1214" t="str">
            <v>EEJõelähtme</v>
          </cell>
        </row>
        <row r="1215">
          <cell r="B1215" t="str">
            <v>Kiili</v>
          </cell>
          <cell r="C1215" t="str">
            <v>EEKiili</v>
          </cell>
        </row>
        <row r="1216">
          <cell r="B1216" t="str">
            <v>Kose</v>
          </cell>
          <cell r="C1216" t="str">
            <v>EEKose</v>
          </cell>
        </row>
        <row r="1217">
          <cell r="B1217" t="str">
            <v>Kuusalu</v>
          </cell>
          <cell r="C1217" t="str">
            <v>EEKuusalu</v>
          </cell>
        </row>
        <row r="1218">
          <cell r="B1218" t="str">
            <v>Lääne-Harju</v>
          </cell>
          <cell r="C1218" t="str">
            <v>EELääne-Harju</v>
          </cell>
        </row>
        <row r="1219">
          <cell r="B1219" t="str">
            <v>Raasiku</v>
          </cell>
          <cell r="C1219" t="str">
            <v>EERaasiku</v>
          </cell>
        </row>
        <row r="1220">
          <cell r="B1220" t="str">
            <v>Rae</v>
          </cell>
          <cell r="C1220" t="str">
            <v>EERae</v>
          </cell>
        </row>
        <row r="1221">
          <cell r="B1221" t="str">
            <v>Saku</v>
          </cell>
          <cell r="C1221" t="str">
            <v>EESaku</v>
          </cell>
        </row>
        <row r="1222">
          <cell r="B1222" t="str">
            <v>Saue</v>
          </cell>
          <cell r="C1222" t="str">
            <v>EESaue</v>
          </cell>
        </row>
        <row r="1223">
          <cell r="B1223" t="str">
            <v>Viimsi</v>
          </cell>
          <cell r="C1223" t="str">
            <v>EEViimsi</v>
          </cell>
        </row>
        <row r="1224">
          <cell r="B1224" t="str">
            <v>Hiiumaa</v>
          </cell>
          <cell r="C1224" t="str">
            <v>EEHiiumaa</v>
          </cell>
        </row>
        <row r="1225">
          <cell r="B1225" t="str">
            <v>Hiiumaa</v>
          </cell>
          <cell r="C1225" t="str">
            <v>EEHiiumaa</v>
          </cell>
        </row>
        <row r="1226">
          <cell r="B1226" t="str">
            <v>Ida-Virumaa</v>
          </cell>
          <cell r="C1226" t="str">
            <v>EEIda-Virumaa</v>
          </cell>
        </row>
        <row r="1227">
          <cell r="B1227" t="str">
            <v>Kohtla-Järve</v>
          </cell>
          <cell r="C1227" t="str">
            <v>EEKohtla-Järve</v>
          </cell>
        </row>
        <row r="1228">
          <cell r="B1228" t="str">
            <v>Narva</v>
          </cell>
          <cell r="C1228" t="str">
            <v>EENarva</v>
          </cell>
        </row>
        <row r="1229">
          <cell r="B1229" t="str">
            <v>Narva-Jõesuu</v>
          </cell>
          <cell r="C1229" t="str">
            <v>EENarva-Jõesuu</v>
          </cell>
        </row>
        <row r="1230">
          <cell r="B1230" t="str">
            <v>Sillamäe</v>
          </cell>
          <cell r="C1230" t="str">
            <v>EESillamäe</v>
          </cell>
        </row>
        <row r="1231">
          <cell r="B1231" t="str">
            <v>Alutaguse</v>
          </cell>
          <cell r="C1231" t="str">
            <v>EEAlutaguse</v>
          </cell>
        </row>
        <row r="1232">
          <cell r="B1232" t="str">
            <v>Jõhvi</v>
          </cell>
          <cell r="C1232" t="str">
            <v>EEJõhvi</v>
          </cell>
        </row>
        <row r="1233">
          <cell r="B1233" t="str">
            <v>Lüganuse</v>
          </cell>
          <cell r="C1233" t="str">
            <v>EELüganuse</v>
          </cell>
        </row>
        <row r="1234">
          <cell r="B1234" t="str">
            <v>Toila</v>
          </cell>
          <cell r="C1234" t="str">
            <v>EEToila</v>
          </cell>
        </row>
        <row r="1235">
          <cell r="B1235" t="str">
            <v>Jõgevamaa</v>
          </cell>
          <cell r="C1235" t="str">
            <v>EEJõgevamaa</v>
          </cell>
        </row>
        <row r="1236">
          <cell r="B1236" t="str">
            <v>Jõgeva</v>
          </cell>
          <cell r="C1236" t="str">
            <v>EEJõgeva</v>
          </cell>
        </row>
        <row r="1237">
          <cell r="B1237" t="str">
            <v>Mustvee</v>
          </cell>
          <cell r="C1237" t="str">
            <v>EEMustvee</v>
          </cell>
        </row>
        <row r="1238">
          <cell r="B1238" t="str">
            <v>Põltsamaa</v>
          </cell>
          <cell r="C1238" t="str">
            <v>EEPõltsamaa</v>
          </cell>
        </row>
        <row r="1239">
          <cell r="B1239" t="str">
            <v>Järvamaa</v>
          </cell>
          <cell r="C1239" t="str">
            <v>EEJärvamaa</v>
          </cell>
        </row>
        <row r="1240">
          <cell r="B1240" t="str">
            <v>Paide</v>
          </cell>
          <cell r="C1240" t="str">
            <v>EEPaide</v>
          </cell>
        </row>
        <row r="1241">
          <cell r="B1241" t="str">
            <v>Järva</v>
          </cell>
          <cell r="C1241" t="str">
            <v>EEJärva</v>
          </cell>
        </row>
        <row r="1242">
          <cell r="B1242" t="str">
            <v>Türi</v>
          </cell>
          <cell r="C1242" t="str">
            <v>EETüri</v>
          </cell>
        </row>
        <row r="1243">
          <cell r="B1243" t="str">
            <v>Läänemaa</v>
          </cell>
          <cell r="C1243" t="str">
            <v>EELäänemaa</v>
          </cell>
        </row>
        <row r="1244">
          <cell r="B1244" t="str">
            <v>Haapsalu</v>
          </cell>
          <cell r="C1244" t="str">
            <v>EEHaapsalu</v>
          </cell>
        </row>
        <row r="1245">
          <cell r="B1245" t="str">
            <v>Lääne-Nigula</v>
          </cell>
          <cell r="C1245" t="str">
            <v>EELääne-Nigula</v>
          </cell>
        </row>
        <row r="1246">
          <cell r="B1246" t="str">
            <v>Vormsi</v>
          </cell>
          <cell r="C1246" t="str">
            <v>EEVormsi</v>
          </cell>
        </row>
        <row r="1247">
          <cell r="B1247" t="str">
            <v>Lääne-Virumaa</v>
          </cell>
          <cell r="C1247" t="str">
            <v>EELääne-Virumaa</v>
          </cell>
        </row>
        <row r="1248">
          <cell r="B1248" t="str">
            <v>Rakvere</v>
          </cell>
          <cell r="C1248" t="str">
            <v>EERakvere</v>
          </cell>
        </row>
        <row r="1249">
          <cell r="B1249" t="str">
            <v>Haljala</v>
          </cell>
          <cell r="C1249" t="str">
            <v>EEHaljala</v>
          </cell>
        </row>
        <row r="1250">
          <cell r="B1250" t="str">
            <v>Kadrina</v>
          </cell>
          <cell r="C1250" t="str">
            <v>EEKadrina</v>
          </cell>
        </row>
        <row r="1251">
          <cell r="B1251" t="str">
            <v>Rakvere</v>
          </cell>
          <cell r="C1251" t="str">
            <v>EERakvere</v>
          </cell>
        </row>
        <row r="1252">
          <cell r="B1252" t="str">
            <v>Tapa</v>
          </cell>
          <cell r="C1252" t="str">
            <v>EETapa</v>
          </cell>
        </row>
        <row r="1253">
          <cell r="B1253" t="str">
            <v>Vinni</v>
          </cell>
          <cell r="C1253" t="str">
            <v>EEVinni</v>
          </cell>
        </row>
        <row r="1254">
          <cell r="B1254" t="str">
            <v>Viru-Nigula</v>
          </cell>
          <cell r="C1254" t="str">
            <v>EEViru-Nigula</v>
          </cell>
        </row>
        <row r="1255">
          <cell r="B1255" t="str">
            <v>Väike-Maarja</v>
          </cell>
          <cell r="C1255" t="str">
            <v>EEVäike-Maarja</v>
          </cell>
        </row>
        <row r="1256">
          <cell r="B1256" t="str">
            <v>Põlvamaa</v>
          </cell>
          <cell r="C1256" t="str">
            <v>EEPõlvamaa</v>
          </cell>
        </row>
        <row r="1257">
          <cell r="B1257" t="str">
            <v>Kanepi</v>
          </cell>
          <cell r="C1257" t="str">
            <v>EEKanepi</v>
          </cell>
        </row>
        <row r="1258">
          <cell r="B1258" t="str">
            <v>Põlva</v>
          </cell>
          <cell r="C1258" t="str">
            <v>EEPõlva</v>
          </cell>
        </row>
        <row r="1259">
          <cell r="B1259" t="str">
            <v>Räpina</v>
          </cell>
          <cell r="C1259" t="str">
            <v>EERäpina</v>
          </cell>
        </row>
        <row r="1260">
          <cell r="B1260" t="str">
            <v>Pärnumaa</v>
          </cell>
          <cell r="C1260" t="str">
            <v>EEPärnumaa</v>
          </cell>
        </row>
        <row r="1261">
          <cell r="B1261" t="str">
            <v>Pärnu</v>
          </cell>
          <cell r="C1261" t="str">
            <v>EEPärnu</v>
          </cell>
        </row>
        <row r="1262">
          <cell r="B1262" t="str">
            <v>Häädemeeste</v>
          </cell>
          <cell r="C1262" t="str">
            <v>EEHäädemeeste</v>
          </cell>
        </row>
        <row r="1263">
          <cell r="B1263" t="str">
            <v>Kihnu</v>
          </cell>
          <cell r="C1263" t="str">
            <v>EEKihnu</v>
          </cell>
        </row>
        <row r="1264">
          <cell r="B1264" t="str">
            <v>Lääneranna</v>
          </cell>
          <cell r="C1264" t="str">
            <v>EELääneranna</v>
          </cell>
        </row>
        <row r="1265">
          <cell r="B1265" t="str">
            <v>Põhja-Pärnumaa</v>
          </cell>
          <cell r="C1265" t="str">
            <v>EEPõhja-Pärnumaa</v>
          </cell>
        </row>
        <row r="1266">
          <cell r="B1266" t="str">
            <v>Saarde</v>
          </cell>
          <cell r="C1266" t="str">
            <v>EESaarde</v>
          </cell>
        </row>
        <row r="1267">
          <cell r="B1267" t="str">
            <v>Tori</v>
          </cell>
          <cell r="C1267" t="str">
            <v>EETori</v>
          </cell>
        </row>
        <row r="1268">
          <cell r="B1268" t="str">
            <v>Raplamaa</v>
          </cell>
          <cell r="C1268" t="str">
            <v>EERaplamaa</v>
          </cell>
        </row>
        <row r="1269">
          <cell r="B1269" t="str">
            <v>Kehtna</v>
          </cell>
          <cell r="C1269" t="str">
            <v>EEKehtna</v>
          </cell>
        </row>
        <row r="1270">
          <cell r="B1270" t="str">
            <v>Kohila</v>
          </cell>
          <cell r="C1270" t="str">
            <v>EEKohila</v>
          </cell>
        </row>
        <row r="1271">
          <cell r="B1271" t="str">
            <v>Märjamaa</v>
          </cell>
          <cell r="C1271" t="str">
            <v>EEMärjamaa</v>
          </cell>
        </row>
        <row r="1272">
          <cell r="B1272" t="str">
            <v>Rapla</v>
          </cell>
          <cell r="C1272" t="str">
            <v>EERapla</v>
          </cell>
        </row>
        <row r="1273">
          <cell r="B1273" t="str">
            <v>Saaremaa</v>
          </cell>
          <cell r="C1273" t="str">
            <v>EESaaremaa</v>
          </cell>
        </row>
        <row r="1274">
          <cell r="B1274" t="str">
            <v>Muhu</v>
          </cell>
          <cell r="C1274" t="str">
            <v>EEMuhu</v>
          </cell>
        </row>
        <row r="1275">
          <cell r="B1275" t="str">
            <v>Ruhnu</v>
          </cell>
          <cell r="C1275" t="str">
            <v>EERuhnu</v>
          </cell>
        </row>
        <row r="1276">
          <cell r="B1276" t="str">
            <v>Saaremaa</v>
          </cell>
          <cell r="C1276" t="str">
            <v>EESaaremaa</v>
          </cell>
        </row>
        <row r="1277">
          <cell r="B1277" t="str">
            <v>Tartumaa</v>
          </cell>
          <cell r="C1277" t="str">
            <v>EETartumaa</v>
          </cell>
        </row>
        <row r="1278">
          <cell r="B1278" t="str">
            <v>Tartu</v>
          </cell>
          <cell r="C1278" t="str">
            <v>EETartu</v>
          </cell>
        </row>
        <row r="1279">
          <cell r="B1279" t="str">
            <v>Elva</v>
          </cell>
          <cell r="C1279" t="str">
            <v>EEElva</v>
          </cell>
        </row>
        <row r="1280">
          <cell r="B1280" t="str">
            <v>Kambja</v>
          </cell>
          <cell r="C1280" t="str">
            <v>EEKambja</v>
          </cell>
        </row>
        <row r="1281">
          <cell r="B1281" t="str">
            <v>Kastre</v>
          </cell>
          <cell r="C1281" t="str">
            <v>EEKastre</v>
          </cell>
        </row>
        <row r="1282">
          <cell r="B1282" t="str">
            <v>Luunja</v>
          </cell>
          <cell r="C1282" t="str">
            <v>EELuunja</v>
          </cell>
        </row>
        <row r="1283">
          <cell r="B1283" t="str">
            <v>Nõo</v>
          </cell>
          <cell r="C1283" t="str">
            <v>EENõo</v>
          </cell>
        </row>
        <row r="1284">
          <cell r="B1284" t="str">
            <v>Peipsiääre</v>
          </cell>
          <cell r="C1284" t="str">
            <v>EEPeipsiääre</v>
          </cell>
        </row>
        <row r="1285">
          <cell r="B1285" t="str">
            <v>Tartu</v>
          </cell>
          <cell r="C1285" t="str">
            <v>EETartu</v>
          </cell>
        </row>
        <row r="1286">
          <cell r="B1286" t="str">
            <v>Valgamaa</v>
          </cell>
          <cell r="C1286" t="str">
            <v>EEValgamaa</v>
          </cell>
        </row>
        <row r="1287">
          <cell r="B1287" t="str">
            <v>Otepää</v>
          </cell>
          <cell r="C1287" t="str">
            <v>EEOtepää</v>
          </cell>
        </row>
        <row r="1288">
          <cell r="B1288" t="str">
            <v>Tõrva</v>
          </cell>
          <cell r="C1288" t="str">
            <v>EETõrva</v>
          </cell>
        </row>
        <row r="1289">
          <cell r="B1289" t="str">
            <v>Valga</v>
          </cell>
          <cell r="C1289" t="str">
            <v>EEValga</v>
          </cell>
        </row>
        <row r="1290">
          <cell r="B1290" t="str">
            <v>Viljandimaa</v>
          </cell>
          <cell r="C1290" t="str">
            <v>EEViljandimaa</v>
          </cell>
        </row>
        <row r="1291">
          <cell r="B1291" t="str">
            <v>Viljandi</v>
          </cell>
          <cell r="C1291" t="str">
            <v>EEViljandi</v>
          </cell>
        </row>
        <row r="1292">
          <cell r="B1292" t="str">
            <v>Mulgi</v>
          </cell>
          <cell r="C1292" t="str">
            <v>EEMulgi</v>
          </cell>
        </row>
        <row r="1293">
          <cell r="B1293" t="str">
            <v>Põhja-Sakala</v>
          </cell>
          <cell r="C1293" t="str">
            <v>EEPõhja-Sakala</v>
          </cell>
        </row>
        <row r="1294">
          <cell r="B1294" t="str">
            <v>Viljandi</v>
          </cell>
          <cell r="C1294" t="str">
            <v>EEViljandi</v>
          </cell>
        </row>
        <row r="1295">
          <cell r="B1295" t="str">
            <v>Võrumaa</v>
          </cell>
          <cell r="C1295" t="str">
            <v>EEVõrumaa</v>
          </cell>
        </row>
        <row r="1296">
          <cell r="B1296" t="str">
            <v>Võru</v>
          </cell>
          <cell r="C1296" t="str">
            <v>EEVõru</v>
          </cell>
        </row>
        <row r="1297">
          <cell r="B1297" t="str">
            <v>Antsla</v>
          </cell>
          <cell r="C1297" t="str">
            <v>EEAntsla</v>
          </cell>
        </row>
        <row r="1298">
          <cell r="B1298" t="str">
            <v>Rõuge</v>
          </cell>
          <cell r="C1298" t="str">
            <v>EERõuge</v>
          </cell>
        </row>
        <row r="1299">
          <cell r="B1299" t="str">
            <v>Setomaa</v>
          </cell>
          <cell r="C1299" t="str">
            <v>EESetomaa</v>
          </cell>
        </row>
        <row r="1300">
          <cell r="B1300" t="str">
            <v>Võru</v>
          </cell>
          <cell r="C1300" t="str">
            <v>EEVõru</v>
          </cell>
        </row>
        <row r="1301">
          <cell r="B1301" t="str">
            <v>Al Iskandarīyah</v>
          </cell>
          <cell r="C1301" t="str">
            <v>EGAl Iskandarīyah</v>
          </cell>
        </row>
        <row r="1302">
          <cell r="B1302" t="str">
            <v>Aswān</v>
          </cell>
          <cell r="C1302" t="str">
            <v>EGAswān</v>
          </cell>
        </row>
        <row r="1303">
          <cell r="B1303" t="str">
            <v>Asyūţ</v>
          </cell>
          <cell r="C1303" t="str">
            <v>EGAsyūţ</v>
          </cell>
        </row>
        <row r="1304">
          <cell r="B1304" t="str">
            <v>Al Baḩr al Aḩmar</v>
          </cell>
          <cell r="C1304" t="str">
            <v>EGAl Baḩr al Aḩmar</v>
          </cell>
        </row>
        <row r="1305">
          <cell r="B1305" t="str">
            <v>Al Buḩayrah</v>
          </cell>
          <cell r="C1305" t="str">
            <v>EGAl Buḩayrah</v>
          </cell>
        </row>
        <row r="1306">
          <cell r="B1306" t="str">
            <v>Banī Suwayf</v>
          </cell>
          <cell r="C1306" t="str">
            <v>EGBanī Suwayf</v>
          </cell>
        </row>
        <row r="1307">
          <cell r="B1307" t="str">
            <v>Al Qāhirah</v>
          </cell>
          <cell r="C1307" t="str">
            <v>EGAl Qāhirah</v>
          </cell>
        </row>
        <row r="1308">
          <cell r="B1308" t="str">
            <v>Ad Daqahlīyah</v>
          </cell>
          <cell r="C1308" t="str">
            <v>EGAd Daqahlīyah</v>
          </cell>
        </row>
        <row r="1309">
          <cell r="B1309" t="str">
            <v>Dumyāţ</v>
          </cell>
          <cell r="C1309" t="str">
            <v>EGDumyāţ</v>
          </cell>
        </row>
        <row r="1310">
          <cell r="B1310" t="str">
            <v>Al Fayyūm</v>
          </cell>
          <cell r="C1310" t="str">
            <v>EGAl Fayyūm</v>
          </cell>
        </row>
        <row r="1311">
          <cell r="B1311" t="str">
            <v>Al Gharbīyah</v>
          </cell>
          <cell r="C1311" t="str">
            <v>EGAl Gharbīyah</v>
          </cell>
        </row>
        <row r="1312">
          <cell r="B1312" t="str">
            <v>Al Jīzah</v>
          </cell>
          <cell r="C1312" t="str">
            <v>EGAl Jīzah</v>
          </cell>
        </row>
        <row r="1313">
          <cell r="B1313" t="str">
            <v>Al Ismā'īlīyah</v>
          </cell>
          <cell r="C1313" t="str">
            <v>EGAl Ismā'īlīyah</v>
          </cell>
        </row>
        <row r="1314">
          <cell r="B1314" t="str">
            <v>Janūb Sīnā'</v>
          </cell>
          <cell r="C1314" t="str">
            <v>EGJanūb Sīnā'</v>
          </cell>
        </row>
        <row r="1315">
          <cell r="B1315" t="str">
            <v>Al Qalyūbīyah</v>
          </cell>
          <cell r="C1315" t="str">
            <v>EGAl Qalyūbīyah</v>
          </cell>
        </row>
        <row r="1316">
          <cell r="B1316" t="str">
            <v>Kafr ash Shaykh</v>
          </cell>
          <cell r="C1316" t="str">
            <v>EGKafr ash Shaykh</v>
          </cell>
        </row>
        <row r="1317">
          <cell r="B1317" t="str">
            <v>Qinā</v>
          </cell>
          <cell r="C1317" t="str">
            <v>EGQinā</v>
          </cell>
        </row>
        <row r="1318">
          <cell r="B1318" t="str">
            <v>Al Uqşur</v>
          </cell>
          <cell r="C1318" t="str">
            <v>EGAl Uqşur</v>
          </cell>
        </row>
        <row r="1319">
          <cell r="B1319" t="str">
            <v>Al Minyā</v>
          </cell>
          <cell r="C1319" t="str">
            <v>EGAl Minyā</v>
          </cell>
        </row>
        <row r="1320">
          <cell r="B1320" t="str">
            <v>Al Minūfīyah</v>
          </cell>
          <cell r="C1320" t="str">
            <v>EGAl Minūfīyah</v>
          </cell>
        </row>
        <row r="1321">
          <cell r="B1321" t="str">
            <v>Maţrūḩ</v>
          </cell>
          <cell r="C1321" t="str">
            <v>EGMaţrūḩ</v>
          </cell>
        </row>
        <row r="1322">
          <cell r="B1322" t="str">
            <v>Būr Sa‘īd</v>
          </cell>
          <cell r="C1322" t="str">
            <v>EGBūr Sa‘īd</v>
          </cell>
        </row>
        <row r="1323">
          <cell r="B1323" t="str">
            <v>Sūhāj</v>
          </cell>
          <cell r="C1323" t="str">
            <v>EGSūhāj</v>
          </cell>
        </row>
        <row r="1324">
          <cell r="B1324" t="str">
            <v>Ash Sharqīyah</v>
          </cell>
          <cell r="C1324" t="str">
            <v>EGAsh Sharqīyah</v>
          </cell>
        </row>
        <row r="1325">
          <cell r="B1325" t="str">
            <v>Shamāl Sīnā'</v>
          </cell>
          <cell r="C1325" t="str">
            <v>EGShamāl Sīnā'</v>
          </cell>
        </row>
        <row r="1326">
          <cell r="B1326" t="str">
            <v>As Suways</v>
          </cell>
          <cell r="C1326" t="str">
            <v>EGAs Suways</v>
          </cell>
        </row>
        <row r="1327">
          <cell r="B1327" t="str">
            <v>Al Wādī al Jadīd</v>
          </cell>
          <cell r="C1327" t="str">
            <v>EGAl Wādī al Jadīd</v>
          </cell>
        </row>
        <row r="1328">
          <cell r="B1328" t="str">
            <v>Ansabā</v>
          </cell>
          <cell r="C1328" t="str">
            <v>ERAnsabā</v>
          </cell>
        </row>
        <row r="1329">
          <cell r="B1329" t="str">
            <v>‘Anseba</v>
          </cell>
          <cell r="C1329" t="str">
            <v>ER‘Anseba</v>
          </cell>
        </row>
        <row r="1330">
          <cell r="B1330" t="str">
            <v>Janūbī al Baḩrī al Aḩmar</v>
          </cell>
          <cell r="C1330" t="str">
            <v>ERJanūbī al Baḩrī al Aḩmar</v>
          </cell>
        </row>
        <row r="1331">
          <cell r="B1331" t="str">
            <v>Debubawi K’eyyĭḥ Baḥri</v>
          </cell>
          <cell r="C1331" t="str">
            <v>ERDebubawi K’eyyĭḥ Baḥri</v>
          </cell>
        </row>
        <row r="1332">
          <cell r="B1332" t="str">
            <v>Al Janūbī</v>
          </cell>
          <cell r="C1332" t="str">
            <v>ERAl Janūbī</v>
          </cell>
        </row>
        <row r="1333">
          <cell r="B1333" t="str">
            <v>Debub</v>
          </cell>
          <cell r="C1333" t="str">
            <v>ERDebub</v>
          </cell>
        </row>
        <row r="1334">
          <cell r="B1334" t="str">
            <v>Qāsh-Barkah</v>
          </cell>
          <cell r="C1334" t="str">
            <v>ERQāsh-Barkah</v>
          </cell>
        </row>
        <row r="1335">
          <cell r="B1335" t="str">
            <v>Gash-Barka</v>
          </cell>
          <cell r="C1335" t="str">
            <v>ERGash-Barka</v>
          </cell>
        </row>
        <row r="1336">
          <cell r="B1336" t="str">
            <v>Al Awsaţ</v>
          </cell>
          <cell r="C1336" t="str">
            <v>ERAl Awsaţ</v>
          </cell>
        </row>
        <row r="1337">
          <cell r="B1337" t="str">
            <v>Ma’ĭkel</v>
          </cell>
          <cell r="C1337" t="str">
            <v>ERMa’ĭkel</v>
          </cell>
        </row>
        <row r="1338">
          <cell r="B1338" t="str">
            <v>Shimālī al Baḩrī al Aḩmar</v>
          </cell>
          <cell r="C1338" t="str">
            <v>ERShimālī al Baḩrī al Aḩmar</v>
          </cell>
        </row>
        <row r="1339">
          <cell r="B1339" t="str">
            <v>Semienawi K’eyyĭḥ Baḥri</v>
          </cell>
          <cell r="C1339" t="str">
            <v>ERSemienawi K’eyyĭḥ Baḥri</v>
          </cell>
        </row>
        <row r="1340">
          <cell r="B1340" t="str">
            <v>Andalucía</v>
          </cell>
          <cell r="C1340" t="str">
            <v>ESAndalucía</v>
          </cell>
        </row>
        <row r="1341">
          <cell r="B1341" t="str">
            <v>Almería</v>
          </cell>
          <cell r="C1341" t="str">
            <v>ESAlmería</v>
          </cell>
        </row>
        <row r="1342">
          <cell r="B1342" t="str">
            <v>Cádiz</v>
          </cell>
          <cell r="C1342" t="str">
            <v>ESCádiz</v>
          </cell>
        </row>
        <row r="1343">
          <cell r="B1343" t="str">
            <v>Córdoba</v>
          </cell>
          <cell r="C1343" t="str">
            <v>ESCórdoba</v>
          </cell>
        </row>
        <row r="1344">
          <cell r="B1344" t="str">
            <v>Granada</v>
          </cell>
          <cell r="C1344" t="str">
            <v>ESGranada</v>
          </cell>
        </row>
        <row r="1345">
          <cell r="B1345" t="str">
            <v>Huelva</v>
          </cell>
          <cell r="C1345" t="str">
            <v>ESHuelva</v>
          </cell>
        </row>
        <row r="1346">
          <cell r="B1346" t="str">
            <v>Jaén</v>
          </cell>
          <cell r="C1346" t="str">
            <v>ESJaén</v>
          </cell>
        </row>
        <row r="1347">
          <cell r="B1347" t="str">
            <v>Málaga</v>
          </cell>
          <cell r="C1347" t="str">
            <v>ESMálaga</v>
          </cell>
        </row>
        <row r="1348">
          <cell r="B1348" t="str">
            <v>Sevilla</v>
          </cell>
          <cell r="C1348" t="str">
            <v>ESSevilla</v>
          </cell>
        </row>
        <row r="1349">
          <cell r="B1349" t="str">
            <v>Aragón</v>
          </cell>
          <cell r="C1349" t="str">
            <v>ESAragón</v>
          </cell>
        </row>
        <row r="1350">
          <cell r="B1350" t="str">
            <v>Huesca</v>
          </cell>
          <cell r="C1350" t="str">
            <v>ESHuesca</v>
          </cell>
        </row>
        <row r="1351">
          <cell r="B1351" t="str">
            <v>Teruel</v>
          </cell>
          <cell r="C1351" t="str">
            <v>ESTeruel</v>
          </cell>
        </row>
        <row r="1352">
          <cell r="B1352" t="str">
            <v>Zaragoza</v>
          </cell>
          <cell r="C1352" t="str">
            <v>ESZaragoza</v>
          </cell>
        </row>
        <row r="1353">
          <cell r="B1353" t="str">
            <v>Asturias, Principado de</v>
          </cell>
          <cell r="C1353" t="str">
            <v>ESAsturias, Principado de</v>
          </cell>
        </row>
        <row r="1354">
          <cell r="B1354" t="str">
            <v>Asturias</v>
          </cell>
          <cell r="C1354" t="str">
            <v>ESAsturias</v>
          </cell>
        </row>
        <row r="1355">
          <cell r="B1355" t="str">
            <v>Cantabria</v>
          </cell>
          <cell r="C1355" t="str">
            <v>ESCantabria</v>
          </cell>
        </row>
        <row r="1356">
          <cell r="B1356" t="str">
            <v>Cantabria</v>
          </cell>
          <cell r="C1356" t="str">
            <v>ESCantabria</v>
          </cell>
        </row>
        <row r="1357">
          <cell r="B1357" t="str">
            <v>Castilla y León</v>
          </cell>
          <cell r="C1357" t="str">
            <v>ESCastilla y León</v>
          </cell>
        </row>
        <row r="1358">
          <cell r="B1358" t="str">
            <v>Ávila</v>
          </cell>
          <cell r="C1358" t="str">
            <v>ESÁvila</v>
          </cell>
        </row>
        <row r="1359">
          <cell r="B1359" t="str">
            <v>Burgos</v>
          </cell>
          <cell r="C1359" t="str">
            <v>ESBurgos</v>
          </cell>
        </row>
        <row r="1360">
          <cell r="B1360" t="str">
            <v>León</v>
          </cell>
          <cell r="C1360" t="str">
            <v>ESLeón</v>
          </cell>
        </row>
        <row r="1361">
          <cell r="B1361" t="str">
            <v>Palencia</v>
          </cell>
          <cell r="C1361" t="str">
            <v>ESPalencia</v>
          </cell>
        </row>
        <row r="1362">
          <cell r="B1362" t="str">
            <v>Salamanca</v>
          </cell>
          <cell r="C1362" t="str">
            <v>ESSalamanca</v>
          </cell>
        </row>
        <row r="1363">
          <cell r="B1363" t="str">
            <v>Segovia</v>
          </cell>
          <cell r="C1363" t="str">
            <v>ESSegovia</v>
          </cell>
        </row>
        <row r="1364">
          <cell r="B1364" t="str">
            <v>Soria</v>
          </cell>
          <cell r="C1364" t="str">
            <v>ESSoria</v>
          </cell>
        </row>
        <row r="1365">
          <cell r="B1365" t="str">
            <v>Valladolid</v>
          </cell>
          <cell r="C1365" t="str">
            <v>ESValladolid</v>
          </cell>
        </row>
        <row r="1366">
          <cell r="B1366" t="str">
            <v>Zamora</v>
          </cell>
          <cell r="C1366" t="str">
            <v>ESZamora</v>
          </cell>
        </row>
        <row r="1367">
          <cell r="B1367" t="str">
            <v>Castilla-La Mancha</v>
          </cell>
          <cell r="C1367" t="str">
            <v>ESCastilla-La Mancha</v>
          </cell>
        </row>
        <row r="1368">
          <cell r="B1368" t="str">
            <v>Albacete</v>
          </cell>
          <cell r="C1368" t="str">
            <v>ESAlbacete</v>
          </cell>
        </row>
        <row r="1369">
          <cell r="B1369" t="str">
            <v>Ciudad Real</v>
          </cell>
          <cell r="C1369" t="str">
            <v>ESCiudad Real</v>
          </cell>
        </row>
        <row r="1370">
          <cell r="B1370" t="str">
            <v>Cuenca</v>
          </cell>
          <cell r="C1370" t="str">
            <v>ESCuenca</v>
          </cell>
        </row>
        <row r="1371">
          <cell r="B1371" t="str">
            <v>Guadalajara</v>
          </cell>
          <cell r="C1371" t="str">
            <v>ESGuadalajara</v>
          </cell>
        </row>
        <row r="1372">
          <cell r="B1372" t="str">
            <v>Toledo</v>
          </cell>
          <cell r="C1372" t="str">
            <v>ESToledo</v>
          </cell>
        </row>
        <row r="1373">
          <cell r="B1373" t="str">
            <v>Canarias</v>
          </cell>
          <cell r="C1373" t="str">
            <v>ESCanarias</v>
          </cell>
        </row>
        <row r="1374">
          <cell r="B1374" t="str">
            <v>Las Palmas</v>
          </cell>
          <cell r="C1374" t="str">
            <v>ESLas Palmas</v>
          </cell>
        </row>
        <row r="1375">
          <cell r="B1375" t="str">
            <v>Santa Cruz de Tenerife</v>
          </cell>
          <cell r="C1375" t="str">
            <v>ESSanta Cruz de Tenerife</v>
          </cell>
        </row>
        <row r="1376">
          <cell r="B1376" t="str">
            <v>Catalunya [Cataluña]</v>
          </cell>
          <cell r="C1376" t="str">
            <v>ESCatalunya [Cataluña]</v>
          </cell>
        </row>
        <row r="1377">
          <cell r="B1377" t="str">
            <v>Barcelona [Barcelona]</v>
          </cell>
          <cell r="C1377" t="str">
            <v>ESBarcelona [Barcelona]</v>
          </cell>
        </row>
        <row r="1378">
          <cell r="B1378" t="str">
            <v>Girona [Gerona]</v>
          </cell>
          <cell r="C1378" t="str">
            <v>ESGirona [Gerona]</v>
          </cell>
        </row>
        <row r="1379">
          <cell r="B1379" t="str">
            <v>Lleida [Lérida]</v>
          </cell>
          <cell r="C1379" t="str">
            <v>ESLleida [Lérida]</v>
          </cell>
        </row>
        <row r="1380">
          <cell r="B1380" t="str">
            <v>Tarragona [Tarragona]</v>
          </cell>
          <cell r="C1380" t="str">
            <v>ESTarragona [Tarragona]</v>
          </cell>
        </row>
        <row r="1381">
          <cell r="B1381" t="str">
            <v>Extremadura</v>
          </cell>
          <cell r="C1381" t="str">
            <v>ESExtremadura</v>
          </cell>
        </row>
        <row r="1382">
          <cell r="B1382" t="str">
            <v>Badajoz</v>
          </cell>
          <cell r="C1382" t="str">
            <v>ESBadajoz</v>
          </cell>
        </row>
        <row r="1383">
          <cell r="B1383" t="str">
            <v>Cáceres</v>
          </cell>
          <cell r="C1383" t="str">
            <v>ESCáceres</v>
          </cell>
        </row>
        <row r="1384">
          <cell r="B1384" t="str">
            <v>Galicia [Galicia]</v>
          </cell>
          <cell r="C1384" t="str">
            <v>ESGalicia [Galicia]</v>
          </cell>
        </row>
        <row r="1385">
          <cell r="B1385" t="str">
            <v>A Coruña [La Coruña]</v>
          </cell>
          <cell r="C1385" t="str">
            <v>ESA Coruña [La Coruña]</v>
          </cell>
        </row>
        <row r="1386">
          <cell r="B1386" t="str">
            <v>Lugo [Lugo]</v>
          </cell>
          <cell r="C1386" t="str">
            <v>ESLugo [Lugo]</v>
          </cell>
        </row>
        <row r="1387">
          <cell r="B1387" t="str">
            <v>Ourense [Orense]</v>
          </cell>
          <cell r="C1387" t="str">
            <v>ESOurense [Orense]</v>
          </cell>
        </row>
        <row r="1388">
          <cell r="B1388" t="str">
            <v>Pontevedra [Pontevedra]</v>
          </cell>
          <cell r="C1388" t="str">
            <v>ESPontevedra [Pontevedra]</v>
          </cell>
        </row>
        <row r="1389">
          <cell r="B1389" t="str">
            <v>Illes Balears [Islas Baleares]</v>
          </cell>
          <cell r="C1389" t="str">
            <v>ESIlles Balears [Islas Baleares]</v>
          </cell>
        </row>
        <row r="1390">
          <cell r="B1390" t="str">
            <v>Balears [Baleares]</v>
          </cell>
          <cell r="C1390" t="str">
            <v>ESBalears [Baleares]</v>
          </cell>
        </row>
        <row r="1391">
          <cell r="B1391" t="str">
            <v>Murcia, Región de</v>
          </cell>
          <cell r="C1391" t="str">
            <v>ESMurcia, Región de</v>
          </cell>
        </row>
        <row r="1392">
          <cell r="B1392" t="str">
            <v>Murcia</v>
          </cell>
          <cell r="C1392" t="str">
            <v>ESMurcia</v>
          </cell>
        </row>
        <row r="1393">
          <cell r="B1393" t="str">
            <v>Madrid, Comunidad de</v>
          </cell>
          <cell r="C1393" t="str">
            <v>ESMadrid, Comunidad de</v>
          </cell>
        </row>
        <row r="1394">
          <cell r="B1394" t="str">
            <v>Madrid</v>
          </cell>
          <cell r="C1394" t="str">
            <v>ESMadrid</v>
          </cell>
        </row>
        <row r="1395">
          <cell r="B1395" t="str">
            <v>Nafarroako Foru Komunitatea*</v>
          </cell>
          <cell r="C1395" t="str">
            <v>ESNafarroako Foru Komunitatea*</v>
          </cell>
        </row>
        <row r="1396">
          <cell r="B1396" t="str">
            <v>Navarra, Comunidad Foral de</v>
          </cell>
          <cell r="C1396" t="str">
            <v>ESNavarra, Comunidad Foral de</v>
          </cell>
        </row>
        <row r="1397">
          <cell r="B1397" t="str">
            <v>Nafarroa*</v>
          </cell>
          <cell r="C1397" t="str">
            <v>ESNafarroa*</v>
          </cell>
        </row>
        <row r="1398">
          <cell r="B1398" t="str">
            <v>Navarra</v>
          </cell>
          <cell r="C1398" t="str">
            <v>ESNavarra</v>
          </cell>
        </row>
        <row r="1399">
          <cell r="B1399" t="str">
            <v>Euskal Herria</v>
          </cell>
          <cell r="C1399" t="str">
            <v>ESEuskal Herria</v>
          </cell>
        </row>
        <row r="1400">
          <cell r="B1400" t="str">
            <v>País Vasco</v>
          </cell>
          <cell r="C1400" t="str">
            <v>ESPaís Vasco</v>
          </cell>
        </row>
        <row r="1401">
          <cell r="B1401" t="str">
            <v>Bizkaia</v>
          </cell>
          <cell r="C1401" t="str">
            <v>ESBizkaia</v>
          </cell>
        </row>
        <row r="1402">
          <cell r="B1402" t="str">
            <v>Gipuzkoa</v>
          </cell>
          <cell r="C1402" t="str">
            <v>ESGipuzkoa</v>
          </cell>
        </row>
        <row r="1403">
          <cell r="B1403" t="str">
            <v>Araba*</v>
          </cell>
          <cell r="C1403" t="str">
            <v>ESAraba*</v>
          </cell>
        </row>
        <row r="1404">
          <cell r="B1404" t="str">
            <v>Álava</v>
          </cell>
          <cell r="C1404" t="str">
            <v>ESÁlava</v>
          </cell>
        </row>
        <row r="1405">
          <cell r="B1405" t="str">
            <v>La Rioja</v>
          </cell>
          <cell r="C1405" t="str">
            <v>ESLa Rioja</v>
          </cell>
        </row>
        <row r="1406">
          <cell r="B1406" t="str">
            <v>La Rioja</v>
          </cell>
          <cell r="C1406" t="str">
            <v>ESLa Rioja</v>
          </cell>
        </row>
        <row r="1407">
          <cell r="B1407" t="str">
            <v>Valenciana, Comunitat*</v>
          </cell>
          <cell r="C1407" t="str">
            <v>ESValenciana, Comunitat*</v>
          </cell>
        </row>
        <row r="1408">
          <cell r="B1408" t="str">
            <v>Valenciana, Comunidad</v>
          </cell>
          <cell r="C1408" t="str">
            <v>ESValenciana, Comunidad</v>
          </cell>
        </row>
        <row r="1409">
          <cell r="B1409" t="str">
            <v>Alacant*</v>
          </cell>
          <cell r="C1409" t="str">
            <v>ESAlacant*</v>
          </cell>
        </row>
        <row r="1410">
          <cell r="B1410" t="str">
            <v>Alicante</v>
          </cell>
          <cell r="C1410" t="str">
            <v>ESAlicante</v>
          </cell>
        </row>
        <row r="1411">
          <cell r="B1411" t="str">
            <v>Castelló*</v>
          </cell>
          <cell r="C1411" t="str">
            <v>ESCastelló*</v>
          </cell>
        </row>
        <row r="1412">
          <cell r="B1412" t="str">
            <v>Castellón</v>
          </cell>
          <cell r="C1412" t="str">
            <v>ESCastellón</v>
          </cell>
        </row>
        <row r="1413">
          <cell r="B1413" t="str">
            <v>València*</v>
          </cell>
          <cell r="C1413" t="str">
            <v>ESValència*</v>
          </cell>
        </row>
        <row r="1414">
          <cell r="B1414" t="str">
            <v>Valencia</v>
          </cell>
          <cell r="C1414" t="str">
            <v>ESValencia</v>
          </cell>
        </row>
        <row r="1415">
          <cell r="B1415" t="str">
            <v>Ceuta</v>
          </cell>
          <cell r="C1415" t="str">
            <v>ESCeuta</v>
          </cell>
        </row>
        <row r="1416">
          <cell r="B1416" t="str">
            <v>Melilla</v>
          </cell>
          <cell r="C1416" t="str">
            <v>ESMelilla</v>
          </cell>
        </row>
        <row r="1417">
          <cell r="B1417" t="str">
            <v>Āfar</v>
          </cell>
          <cell r="C1417" t="str">
            <v>ETĀfar</v>
          </cell>
        </row>
        <row r="1418">
          <cell r="B1418" t="str">
            <v>Afar</v>
          </cell>
          <cell r="C1418" t="str">
            <v>ETAfar</v>
          </cell>
        </row>
        <row r="1419">
          <cell r="B1419" t="str">
            <v>Āmara</v>
          </cell>
          <cell r="C1419" t="str">
            <v>ETĀmara</v>
          </cell>
        </row>
        <row r="1420">
          <cell r="B1420" t="str">
            <v>Amara</v>
          </cell>
          <cell r="C1420" t="str">
            <v>ETAmara</v>
          </cell>
        </row>
        <row r="1421">
          <cell r="B1421" t="str">
            <v>Bīnshangul Gumuz</v>
          </cell>
          <cell r="C1421" t="str">
            <v>ETBīnshangul Gumuz</v>
          </cell>
        </row>
        <row r="1422">
          <cell r="B1422" t="str">
            <v>Benshangul-Gumaz</v>
          </cell>
          <cell r="C1422" t="str">
            <v>ETBenshangul-Gumaz</v>
          </cell>
        </row>
        <row r="1423">
          <cell r="B1423" t="str">
            <v>Gambēla Hizboch</v>
          </cell>
          <cell r="C1423" t="str">
            <v>ETGambēla Hizboch</v>
          </cell>
        </row>
        <row r="1424">
          <cell r="B1424" t="str">
            <v>Gambela Peoples</v>
          </cell>
          <cell r="C1424" t="str">
            <v>ETGambela Peoples</v>
          </cell>
        </row>
        <row r="1425">
          <cell r="B1425" t="str">
            <v>Hārerī Hizb</v>
          </cell>
          <cell r="C1425" t="str">
            <v>ETHārerī Hizb</v>
          </cell>
        </row>
        <row r="1426">
          <cell r="B1426" t="str">
            <v>Harari People</v>
          </cell>
          <cell r="C1426" t="str">
            <v>ETHarari People</v>
          </cell>
        </row>
        <row r="1427">
          <cell r="B1427" t="str">
            <v>Oromīya</v>
          </cell>
          <cell r="C1427" t="str">
            <v>ETOromīya</v>
          </cell>
        </row>
        <row r="1428">
          <cell r="B1428" t="str">
            <v>Oromia</v>
          </cell>
          <cell r="C1428" t="str">
            <v>ETOromia</v>
          </cell>
        </row>
        <row r="1429">
          <cell r="B1429" t="str">
            <v>YeDebub Bihēroch Bihēreseboch na Hizboch</v>
          </cell>
          <cell r="C1429" t="str">
            <v>ETYeDebub Bihēroch Bihēreseboch na Hizboch</v>
          </cell>
        </row>
        <row r="1430">
          <cell r="B1430" t="str">
            <v>Southern Nations, Nationalities and Peoples</v>
          </cell>
          <cell r="C1430" t="str">
            <v>ETSouthern Nations, Nationalities and Peoples</v>
          </cell>
        </row>
        <row r="1431">
          <cell r="B1431" t="str">
            <v>Sumalē</v>
          </cell>
          <cell r="C1431" t="str">
            <v>ETSumalē</v>
          </cell>
        </row>
        <row r="1432">
          <cell r="B1432" t="str">
            <v>Somali</v>
          </cell>
          <cell r="C1432" t="str">
            <v>ETSomali</v>
          </cell>
        </row>
        <row r="1433">
          <cell r="B1433" t="str">
            <v>Tigray</v>
          </cell>
          <cell r="C1433" t="str">
            <v>ETTigray</v>
          </cell>
        </row>
        <row r="1434">
          <cell r="B1434" t="str">
            <v>Tigrai</v>
          </cell>
          <cell r="C1434" t="str">
            <v>ETTigrai</v>
          </cell>
        </row>
        <row r="1435">
          <cell r="B1435" t="str">
            <v>Ādīs Ābeba</v>
          </cell>
          <cell r="C1435" t="str">
            <v>ETĀdīs Ābeba</v>
          </cell>
        </row>
        <row r="1436">
          <cell r="B1436" t="str">
            <v>Addis Ababa</v>
          </cell>
          <cell r="C1436" t="str">
            <v>ETAddis Ababa</v>
          </cell>
        </row>
        <row r="1437">
          <cell r="B1437" t="str">
            <v>Dirē Dawa</v>
          </cell>
          <cell r="C1437" t="str">
            <v>ETDirē Dawa</v>
          </cell>
        </row>
        <row r="1438">
          <cell r="B1438" t="str">
            <v>Dire Dawa</v>
          </cell>
          <cell r="C1438" t="str">
            <v>ETDire Dawa</v>
          </cell>
        </row>
        <row r="1439">
          <cell r="B1439" t="str">
            <v>Ahvenanmaan maakunta</v>
          </cell>
          <cell r="C1439" t="str">
            <v>FIAhvenanmaan maakunta</v>
          </cell>
        </row>
        <row r="1440">
          <cell r="B1440" t="str">
            <v>Landskapet Åland</v>
          </cell>
          <cell r="C1440" t="str">
            <v>FILandskapet Åland</v>
          </cell>
        </row>
        <row r="1441">
          <cell r="B1441" t="str">
            <v>Etelä-Karjala</v>
          </cell>
          <cell r="C1441" t="str">
            <v>FIEtelä-Karjala</v>
          </cell>
        </row>
        <row r="1442">
          <cell r="B1442" t="str">
            <v>Södra Karelen</v>
          </cell>
          <cell r="C1442" t="str">
            <v>FISödra Karelen</v>
          </cell>
        </row>
        <row r="1443">
          <cell r="B1443" t="str">
            <v>Etelä-Pohjanmaa</v>
          </cell>
          <cell r="C1443" t="str">
            <v>FIEtelä-Pohjanmaa</v>
          </cell>
        </row>
        <row r="1444">
          <cell r="B1444" t="str">
            <v>Södra Österbotten</v>
          </cell>
          <cell r="C1444" t="str">
            <v>FISödra Österbotten</v>
          </cell>
        </row>
        <row r="1445">
          <cell r="B1445" t="str">
            <v>Etelä-Savo</v>
          </cell>
          <cell r="C1445" t="str">
            <v>FIEtelä-Savo</v>
          </cell>
        </row>
        <row r="1446">
          <cell r="B1446" t="str">
            <v>Södra Savolax</v>
          </cell>
          <cell r="C1446" t="str">
            <v>FISödra Savolax</v>
          </cell>
        </row>
        <row r="1447">
          <cell r="B1447" t="str">
            <v>Kainuu</v>
          </cell>
          <cell r="C1447" t="str">
            <v>FIKainuu</v>
          </cell>
        </row>
        <row r="1448">
          <cell r="B1448" t="str">
            <v>Kajanaland</v>
          </cell>
          <cell r="C1448" t="str">
            <v>FIKajanaland</v>
          </cell>
        </row>
        <row r="1449">
          <cell r="B1449" t="str">
            <v>Kanta-Häme</v>
          </cell>
          <cell r="C1449" t="str">
            <v>FIKanta-Häme</v>
          </cell>
        </row>
        <row r="1450">
          <cell r="B1450" t="str">
            <v>Egentliga Tavastland</v>
          </cell>
          <cell r="C1450" t="str">
            <v>FIEgentliga Tavastland</v>
          </cell>
        </row>
        <row r="1451">
          <cell r="B1451" t="str">
            <v>Keski-Pohjanmaa</v>
          </cell>
          <cell r="C1451" t="str">
            <v>FIKeski-Pohjanmaa</v>
          </cell>
        </row>
        <row r="1452">
          <cell r="B1452" t="str">
            <v>Mellersta Österbotten</v>
          </cell>
          <cell r="C1452" t="str">
            <v>FIMellersta Österbotten</v>
          </cell>
        </row>
        <row r="1453">
          <cell r="B1453" t="str">
            <v>Keski-Suomi</v>
          </cell>
          <cell r="C1453" t="str">
            <v>FIKeski-Suomi</v>
          </cell>
        </row>
        <row r="1454">
          <cell r="B1454" t="str">
            <v>Mellersta Finland</v>
          </cell>
          <cell r="C1454" t="str">
            <v>FIMellersta Finland</v>
          </cell>
        </row>
        <row r="1455">
          <cell r="B1455" t="str">
            <v>Kymenlaakso</v>
          </cell>
          <cell r="C1455" t="str">
            <v>FIKymenlaakso</v>
          </cell>
        </row>
        <row r="1456">
          <cell r="B1456" t="str">
            <v>Kymmenedalen</v>
          </cell>
          <cell r="C1456" t="str">
            <v>FIKymmenedalen</v>
          </cell>
        </row>
        <row r="1457">
          <cell r="B1457" t="str">
            <v>Lappi</v>
          </cell>
          <cell r="C1457" t="str">
            <v>FILappi</v>
          </cell>
        </row>
        <row r="1458">
          <cell r="B1458" t="str">
            <v>Lappland</v>
          </cell>
          <cell r="C1458" t="str">
            <v>FILappland</v>
          </cell>
        </row>
        <row r="1459">
          <cell r="B1459" t="str">
            <v>Pirkanmaa</v>
          </cell>
          <cell r="C1459" t="str">
            <v>FIPirkanmaa</v>
          </cell>
        </row>
        <row r="1460">
          <cell r="B1460" t="str">
            <v>Birkaland</v>
          </cell>
          <cell r="C1460" t="str">
            <v>FIBirkaland</v>
          </cell>
        </row>
        <row r="1461">
          <cell r="B1461" t="str">
            <v>Pohjanmaa</v>
          </cell>
          <cell r="C1461" t="str">
            <v>FIPohjanmaa</v>
          </cell>
        </row>
        <row r="1462">
          <cell r="B1462" t="str">
            <v>Österbotten</v>
          </cell>
          <cell r="C1462" t="str">
            <v>FIÖsterbotten</v>
          </cell>
        </row>
        <row r="1463">
          <cell r="B1463" t="str">
            <v>Pohjois-Karjala</v>
          </cell>
          <cell r="C1463" t="str">
            <v>FIPohjois-Karjala</v>
          </cell>
        </row>
        <row r="1464">
          <cell r="B1464" t="str">
            <v>Norra Karelen</v>
          </cell>
          <cell r="C1464" t="str">
            <v>FINorra Karelen</v>
          </cell>
        </row>
        <row r="1465">
          <cell r="B1465" t="str">
            <v>Pohjois-Pohjanmaa</v>
          </cell>
          <cell r="C1465" t="str">
            <v>FIPohjois-Pohjanmaa</v>
          </cell>
        </row>
        <row r="1466">
          <cell r="B1466" t="str">
            <v>Norra Österbotten</v>
          </cell>
          <cell r="C1466" t="str">
            <v>FINorra Österbotten</v>
          </cell>
        </row>
        <row r="1467">
          <cell r="B1467" t="str">
            <v>Pohjois-Savo</v>
          </cell>
          <cell r="C1467" t="str">
            <v>FIPohjois-Savo</v>
          </cell>
        </row>
        <row r="1468">
          <cell r="B1468" t="str">
            <v>Norra Savolax</v>
          </cell>
          <cell r="C1468" t="str">
            <v>FINorra Savolax</v>
          </cell>
        </row>
        <row r="1469">
          <cell r="B1469" t="str">
            <v>Päijät-Häme</v>
          </cell>
          <cell r="C1469" t="str">
            <v>FIPäijät-Häme</v>
          </cell>
        </row>
        <row r="1470">
          <cell r="B1470" t="str">
            <v>Päijänne-Tavastland</v>
          </cell>
          <cell r="C1470" t="str">
            <v>FIPäijänne-Tavastland</v>
          </cell>
        </row>
        <row r="1471">
          <cell r="B1471" t="str">
            <v>Satakunta</v>
          </cell>
          <cell r="C1471" t="str">
            <v>FISatakunta</v>
          </cell>
        </row>
        <row r="1472">
          <cell r="B1472" t="str">
            <v>Satakunda</v>
          </cell>
          <cell r="C1472" t="str">
            <v>FISatakunda</v>
          </cell>
        </row>
        <row r="1473">
          <cell r="B1473" t="str">
            <v>Uusimaa</v>
          </cell>
          <cell r="C1473" t="str">
            <v>FIUusimaa</v>
          </cell>
        </row>
        <row r="1474">
          <cell r="B1474" t="str">
            <v>Nyland</v>
          </cell>
          <cell r="C1474" t="str">
            <v>FINyland</v>
          </cell>
        </row>
        <row r="1475">
          <cell r="B1475" t="str">
            <v>Varsinais-Suomi</v>
          </cell>
          <cell r="C1475" t="str">
            <v>FIVarsinais-Suomi</v>
          </cell>
        </row>
        <row r="1476">
          <cell r="B1476" t="str">
            <v>Egentliga Finland</v>
          </cell>
          <cell r="C1476" t="str">
            <v>FIEgentliga Finland</v>
          </cell>
        </row>
        <row r="1477">
          <cell r="B1477" t="str">
            <v>Rotuma</v>
          </cell>
          <cell r="C1477" t="str">
            <v>FJRotuma</v>
          </cell>
        </row>
        <row r="1478">
          <cell r="B1478" t="str">
            <v>Central</v>
          </cell>
          <cell r="C1478" t="str">
            <v>FJCentral</v>
          </cell>
        </row>
        <row r="1479">
          <cell r="B1479" t="str">
            <v>Naitasiri</v>
          </cell>
          <cell r="C1479" t="str">
            <v>FJNaitasiri</v>
          </cell>
        </row>
        <row r="1480">
          <cell r="B1480" t="str">
            <v>Namosi</v>
          </cell>
          <cell r="C1480" t="str">
            <v>FJNamosi</v>
          </cell>
        </row>
        <row r="1481">
          <cell r="B1481" t="str">
            <v>Rewa</v>
          </cell>
          <cell r="C1481" t="str">
            <v>FJRewa</v>
          </cell>
        </row>
        <row r="1482">
          <cell r="B1482" t="str">
            <v>Serua</v>
          </cell>
          <cell r="C1482" t="str">
            <v>FJSerua</v>
          </cell>
        </row>
        <row r="1483">
          <cell r="B1483" t="str">
            <v>Tailevu</v>
          </cell>
          <cell r="C1483" t="str">
            <v>FJTailevu</v>
          </cell>
        </row>
        <row r="1484">
          <cell r="B1484" t="str">
            <v>Eastern</v>
          </cell>
          <cell r="C1484" t="str">
            <v>FJEastern</v>
          </cell>
        </row>
        <row r="1485">
          <cell r="B1485" t="str">
            <v>Kadavu</v>
          </cell>
          <cell r="C1485" t="str">
            <v>FJKadavu</v>
          </cell>
        </row>
        <row r="1486">
          <cell r="B1486" t="str">
            <v>Lau</v>
          </cell>
          <cell r="C1486" t="str">
            <v>FJLau</v>
          </cell>
        </row>
        <row r="1487">
          <cell r="B1487" t="str">
            <v>Lomaiviti</v>
          </cell>
          <cell r="C1487" t="str">
            <v>FJLomaiviti</v>
          </cell>
        </row>
        <row r="1488">
          <cell r="B1488" t="str">
            <v>Northern</v>
          </cell>
          <cell r="C1488" t="str">
            <v>FJNorthern</v>
          </cell>
        </row>
        <row r="1489">
          <cell r="B1489" t="str">
            <v>Bua</v>
          </cell>
          <cell r="C1489" t="str">
            <v>FJBua</v>
          </cell>
        </row>
        <row r="1490">
          <cell r="B1490" t="str">
            <v>Cakaudrove</v>
          </cell>
          <cell r="C1490" t="str">
            <v>FJCakaudrove</v>
          </cell>
        </row>
        <row r="1491">
          <cell r="B1491" t="str">
            <v>Macuata</v>
          </cell>
          <cell r="C1491" t="str">
            <v>FJMacuata</v>
          </cell>
        </row>
        <row r="1492">
          <cell r="B1492" t="str">
            <v>Western</v>
          </cell>
          <cell r="C1492" t="str">
            <v>FJWestern</v>
          </cell>
        </row>
        <row r="1493">
          <cell r="B1493" t="str">
            <v>Ba</v>
          </cell>
          <cell r="C1493" t="str">
            <v>FJBa</v>
          </cell>
        </row>
        <row r="1494">
          <cell r="B1494" t="str">
            <v>Nadroga and Navosa</v>
          </cell>
          <cell r="C1494" t="str">
            <v>FJNadroga and Navosa</v>
          </cell>
        </row>
        <row r="1495">
          <cell r="B1495" t="str">
            <v>Ra</v>
          </cell>
          <cell r="C1495" t="str">
            <v>FJRa</v>
          </cell>
        </row>
        <row r="1496">
          <cell r="B1496" t="str">
            <v>Kosrae</v>
          </cell>
          <cell r="C1496" t="str">
            <v>FMKosrae</v>
          </cell>
        </row>
        <row r="1497">
          <cell r="B1497" t="str">
            <v>Pohnpei</v>
          </cell>
          <cell r="C1497" t="str">
            <v>FMPohnpei</v>
          </cell>
        </row>
        <row r="1498">
          <cell r="B1498" t="str">
            <v>Chuuk</v>
          </cell>
          <cell r="C1498" t="str">
            <v>FMChuuk</v>
          </cell>
        </row>
        <row r="1499">
          <cell r="B1499" t="str">
            <v>Yap</v>
          </cell>
          <cell r="C1499" t="str">
            <v>FMYap</v>
          </cell>
        </row>
        <row r="1500">
          <cell r="B1500" t="str">
            <v>Auvergne-Rhône-Alpes</v>
          </cell>
          <cell r="C1500" t="str">
            <v>FRAuvergne-Rhône-Alpes</v>
          </cell>
        </row>
        <row r="1501">
          <cell r="B1501" t="str">
            <v>Ain</v>
          </cell>
          <cell r="C1501" t="str">
            <v>FRAin</v>
          </cell>
        </row>
        <row r="1502">
          <cell r="B1502" t="str">
            <v>Allier</v>
          </cell>
          <cell r="C1502" t="str">
            <v>FRAllier</v>
          </cell>
        </row>
        <row r="1503">
          <cell r="B1503" t="str">
            <v>Ardèche</v>
          </cell>
          <cell r="C1503" t="str">
            <v>FRArdèche</v>
          </cell>
        </row>
        <row r="1504">
          <cell r="B1504" t="str">
            <v>Cantal</v>
          </cell>
          <cell r="C1504" t="str">
            <v>FRCantal</v>
          </cell>
        </row>
        <row r="1505">
          <cell r="B1505" t="str">
            <v>Drôme</v>
          </cell>
          <cell r="C1505" t="str">
            <v>FRDrôme</v>
          </cell>
        </row>
        <row r="1506">
          <cell r="B1506" t="str">
            <v>Isère</v>
          </cell>
          <cell r="C1506" t="str">
            <v>FRIsère</v>
          </cell>
        </row>
        <row r="1507">
          <cell r="B1507" t="str">
            <v>Loire</v>
          </cell>
          <cell r="C1507" t="str">
            <v>FRLoire</v>
          </cell>
        </row>
        <row r="1508">
          <cell r="B1508" t="str">
            <v>Haute-Loire</v>
          </cell>
          <cell r="C1508" t="str">
            <v>FRHaute-Loire</v>
          </cell>
        </row>
        <row r="1509">
          <cell r="B1509" t="str">
            <v>Puy-de-Dôme</v>
          </cell>
          <cell r="C1509" t="str">
            <v>FRPuy-de-Dôme</v>
          </cell>
        </row>
        <row r="1510">
          <cell r="B1510" t="str">
            <v>Rhône</v>
          </cell>
          <cell r="C1510" t="str">
            <v>FRRhône</v>
          </cell>
        </row>
        <row r="1511">
          <cell r="B1511" t="str">
            <v>Savoie</v>
          </cell>
          <cell r="C1511" t="str">
            <v>FRSavoie</v>
          </cell>
        </row>
        <row r="1512">
          <cell r="B1512" t="str">
            <v>Haute-Savoie</v>
          </cell>
          <cell r="C1512" t="str">
            <v>FRHaute-Savoie</v>
          </cell>
        </row>
        <row r="1513">
          <cell r="B1513" t="str">
            <v>Bourgogne-Franche-Comté</v>
          </cell>
          <cell r="C1513" t="str">
            <v>FRBourgogne-Franche-Comté</v>
          </cell>
        </row>
        <row r="1514">
          <cell r="B1514" t="str">
            <v>Côte-d'Or</v>
          </cell>
          <cell r="C1514" t="str">
            <v>FRCôte-d'Or</v>
          </cell>
        </row>
        <row r="1515">
          <cell r="B1515" t="str">
            <v>Doubs</v>
          </cell>
          <cell r="C1515" t="str">
            <v>FRDoubs</v>
          </cell>
        </row>
        <row r="1516">
          <cell r="B1516" t="str">
            <v>Jura</v>
          </cell>
          <cell r="C1516" t="str">
            <v>FRJura</v>
          </cell>
        </row>
        <row r="1517">
          <cell r="B1517" t="str">
            <v>Nièvre</v>
          </cell>
          <cell r="C1517" t="str">
            <v>FRNièvre</v>
          </cell>
        </row>
        <row r="1518">
          <cell r="B1518" t="str">
            <v>Haute-Saône</v>
          </cell>
          <cell r="C1518" t="str">
            <v>FRHaute-Saône</v>
          </cell>
        </row>
        <row r="1519">
          <cell r="B1519" t="str">
            <v>Saône-et-Loire</v>
          </cell>
          <cell r="C1519" t="str">
            <v>FRSaône-et-Loire</v>
          </cell>
        </row>
        <row r="1520">
          <cell r="B1520" t="str">
            <v>Yonne</v>
          </cell>
          <cell r="C1520" t="str">
            <v>FRYonne</v>
          </cell>
        </row>
        <row r="1521">
          <cell r="B1521" t="str">
            <v>Territoire de Belfort</v>
          </cell>
          <cell r="C1521" t="str">
            <v>FRTerritoire de Belfort</v>
          </cell>
        </row>
        <row r="1522">
          <cell r="B1522" t="str">
            <v>Bretagne</v>
          </cell>
          <cell r="C1522" t="str">
            <v>FRBretagne</v>
          </cell>
        </row>
        <row r="1523">
          <cell r="B1523" t="str">
            <v>Côtes-d'Armor</v>
          </cell>
          <cell r="C1523" t="str">
            <v>FRCôtes-d'Armor</v>
          </cell>
        </row>
        <row r="1524">
          <cell r="B1524" t="str">
            <v>Finistère</v>
          </cell>
          <cell r="C1524" t="str">
            <v>FRFinistère</v>
          </cell>
        </row>
        <row r="1525">
          <cell r="B1525" t="str">
            <v>Ille-et-Vilaine</v>
          </cell>
          <cell r="C1525" t="str">
            <v>FRIlle-et-Vilaine</v>
          </cell>
        </row>
        <row r="1526">
          <cell r="B1526" t="str">
            <v>Morbihan</v>
          </cell>
          <cell r="C1526" t="str">
            <v>FRMorbihan</v>
          </cell>
        </row>
        <row r="1527">
          <cell r="B1527" t="str">
            <v>Centre-Val de Loire</v>
          </cell>
          <cell r="C1527" t="str">
            <v>FRCentre-Val de Loire</v>
          </cell>
        </row>
        <row r="1528">
          <cell r="B1528" t="str">
            <v>Cher</v>
          </cell>
          <cell r="C1528" t="str">
            <v>FRCher</v>
          </cell>
        </row>
        <row r="1529">
          <cell r="B1529" t="str">
            <v>Eure-et-Loir</v>
          </cell>
          <cell r="C1529" t="str">
            <v>FREure-et-Loir</v>
          </cell>
        </row>
        <row r="1530">
          <cell r="B1530" t="str">
            <v>Indre</v>
          </cell>
          <cell r="C1530" t="str">
            <v>FRIndre</v>
          </cell>
        </row>
        <row r="1531">
          <cell r="B1531" t="str">
            <v>Indre-et-Loire</v>
          </cell>
          <cell r="C1531" t="str">
            <v>FRIndre-et-Loire</v>
          </cell>
        </row>
        <row r="1532">
          <cell r="B1532" t="str">
            <v>Loir-et-Cher</v>
          </cell>
          <cell r="C1532" t="str">
            <v>FRLoir-et-Cher</v>
          </cell>
        </row>
        <row r="1533">
          <cell r="B1533" t="str">
            <v>Loiret</v>
          </cell>
          <cell r="C1533" t="str">
            <v>FRLoiret</v>
          </cell>
        </row>
        <row r="1534">
          <cell r="B1534" t="str">
            <v>Grand-Est</v>
          </cell>
          <cell r="C1534" t="str">
            <v>FRGrand-Est</v>
          </cell>
        </row>
        <row r="1535">
          <cell r="B1535" t="str">
            <v>Ardennes</v>
          </cell>
          <cell r="C1535" t="str">
            <v>FRArdennes</v>
          </cell>
        </row>
        <row r="1536">
          <cell r="B1536" t="str">
            <v>Aube</v>
          </cell>
          <cell r="C1536" t="str">
            <v>FRAube</v>
          </cell>
        </row>
        <row r="1537">
          <cell r="B1537" t="str">
            <v>Marne</v>
          </cell>
          <cell r="C1537" t="str">
            <v>FRMarne</v>
          </cell>
        </row>
        <row r="1538">
          <cell r="B1538" t="str">
            <v>Haute-Marne</v>
          </cell>
          <cell r="C1538" t="str">
            <v>FRHaute-Marne</v>
          </cell>
        </row>
        <row r="1539">
          <cell r="B1539" t="str">
            <v>Meurthe-et-Moselle</v>
          </cell>
          <cell r="C1539" t="str">
            <v>FRMeurthe-et-Moselle</v>
          </cell>
        </row>
        <row r="1540">
          <cell r="B1540" t="str">
            <v>Meuse</v>
          </cell>
          <cell r="C1540" t="str">
            <v>FRMeuse</v>
          </cell>
        </row>
        <row r="1541">
          <cell r="B1541" t="str">
            <v>Moselle</v>
          </cell>
          <cell r="C1541" t="str">
            <v>FRMoselle</v>
          </cell>
        </row>
        <row r="1542">
          <cell r="B1542" t="str">
            <v>Bas-Rhin</v>
          </cell>
          <cell r="C1542" t="str">
            <v>FRBas-Rhin</v>
          </cell>
        </row>
        <row r="1543">
          <cell r="B1543" t="str">
            <v>Haut-Rhin</v>
          </cell>
          <cell r="C1543" t="str">
            <v>FRHaut-Rhin</v>
          </cell>
        </row>
        <row r="1544">
          <cell r="B1544" t="str">
            <v>Vosges</v>
          </cell>
          <cell r="C1544" t="str">
            <v>FRVosges</v>
          </cell>
        </row>
        <row r="1545">
          <cell r="B1545" t="str">
            <v>Hauts-de-France</v>
          </cell>
          <cell r="C1545" t="str">
            <v>FRHauts-de-France</v>
          </cell>
        </row>
        <row r="1546">
          <cell r="B1546" t="str">
            <v>Aisne</v>
          </cell>
          <cell r="C1546" t="str">
            <v>FRAisne</v>
          </cell>
        </row>
        <row r="1547">
          <cell r="B1547" t="str">
            <v>Nord</v>
          </cell>
          <cell r="C1547" t="str">
            <v>FRNord</v>
          </cell>
        </row>
        <row r="1548">
          <cell r="B1548" t="str">
            <v>Oise</v>
          </cell>
          <cell r="C1548" t="str">
            <v>FROise</v>
          </cell>
        </row>
        <row r="1549">
          <cell r="B1549" t="str">
            <v>Pas-de-Calais</v>
          </cell>
          <cell r="C1549" t="str">
            <v>FRPas-de-Calais</v>
          </cell>
        </row>
        <row r="1550">
          <cell r="B1550" t="str">
            <v>Somme</v>
          </cell>
          <cell r="C1550" t="str">
            <v>FRSomme</v>
          </cell>
        </row>
        <row r="1551">
          <cell r="B1551" t="str">
            <v>Île-de-France</v>
          </cell>
          <cell r="C1551" t="str">
            <v>FRÎle-de-France</v>
          </cell>
        </row>
        <row r="1552">
          <cell r="B1552" t="str">
            <v>Paris</v>
          </cell>
          <cell r="C1552" t="str">
            <v>FRParis</v>
          </cell>
        </row>
        <row r="1553">
          <cell r="B1553" t="str">
            <v>Seine-et-Marne</v>
          </cell>
          <cell r="C1553" t="str">
            <v>FRSeine-et-Marne</v>
          </cell>
        </row>
        <row r="1554">
          <cell r="B1554" t="str">
            <v>Yvelines</v>
          </cell>
          <cell r="C1554" t="str">
            <v>FRYvelines</v>
          </cell>
        </row>
        <row r="1555">
          <cell r="B1555" t="str">
            <v>Essonne</v>
          </cell>
          <cell r="C1555" t="str">
            <v>FREssonne</v>
          </cell>
        </row>
        <row r="1556">
          <cell r="B1556" t="str">
            <v>Hauts-de-Seine</v>
          </cell>
          <cell r="C1556" t="str">
            <v>FRHauts-de-Seine</v>
          </cell>
        </row>
        <row r="1557">
          <cell r="B1557" t="str">
            <v>Seine-Saint-Denis</v>
          </cell>
          <cell r="C1557" t="str">
            <v>FRSeine-Saint-Denis</v>
          </cell>
        </row>
        <row r="1558">
          <cell r="B1558" t="str">
            <v>Val-de-Marne</v>
          </cell>
          <cell r="C1558" t="str">
            <v>FRVal-de-Marne</v>
          </cell>
        </row>
        <row r="1559">
          <cell r="B1559" t="str">
            <v>Val-d'Oise</v>
          </cell>
          <cell r="C1559" t="str">
            <v>FRVal-d'Oise</v>
          </cell>
        </row>
        <row r="1560">
          <cell r="B1560" t="str">
            <v>Nouvelle-Aquitaine</v>
          </cell>
          <cell r="C1560" t="str">
            <v>FRNouvelle-Aquitaine</v>
          </cell>
        </row>
        <row r="1561">
          <cell r="B1561" t="str">
            <v>Charente</v>
          </cell>
          <cell r="C1561" t="str">
            <v>FRCharente</v>
          </cell>
        </row>
        <row r="1562">
          <cell r="B1562" t="str">
            <v>Charente-Maritime</v>
          </cell>
          <cell r="C1562" t="str">
            <v>FRCharente-Maritime</v>
          </cell>
        </row>
        <row r="1563">
          <cell r="B1563" t="str">
            <v>Corrèze</v>
          </cell>
          <cell r="C1563" t="str">
            <v>FRCorrèze</v>
          </cell>
        </row>
        <row r="1564">
          <cell r="B1564" t="str">
            <v>Creuse</v>
          </cell>
          <cell r="C1564" t="str">
            <v>FRCreuse</v>
          </cell>
        </row>
        <row r="1565">
          <cell r="B1565" t="str">
            <v>Dordogne</v>
          </cell>
          <cell r="C1565" t="str">
            <v>FRDordogne</v>
          </cell>
        </row>
        <row r="1566">
          <cell r="B1566" t="str">
            <v>Gironde</v>
          </cell>
          <cell r="C1566" t="str">
            <v>FRGironde</v>
          </cell>
        </row>
        <row r="1567">
          <cell r="B1567" t="str">
            <v>Landes</v>
          </cell>
          <cell r="C1567" t="str">
            <v>FRLandes</v>
          </cell>
        </row>
        <row r="1568">
          <cell r="B1568" t="str">
            <v>Lot-et-Garonne</v>
          </cell>
          <cell r="C1568" t="str">
            <v>FRLot-et-Garonne</v>
          </cell>
        </row>
        <row r="1569">
          <cell r="B1569" t="str">
            <v>Pyrénées-Atlantiques</v>
          </cell>
          <cell r="C1569" t="str">
            <v>FRPyrénées-Atlantiques</v>
          </cell>
        </row>
        <row r="1570">
          <cell r="B1570" t="str">
            <v>Deux-Sèvres</v>
          </cell>
          <cell r="C1570" t="str">
            <v>FRDeux-Sèvres</v>
          </cell>
        </row>
        <row r="1571">
          <cell r="B1571" t="str">
            <v>Vienne</v>
          </cell>
          <cell r="C1571" t="str">
            <v>FRVienne</v>
          </cell>
        </row>
        <row r="1572">
          <cell r="B1572" t="str">
            <v>Haute-Vienne</v>
          </cell>
          <cell r="C1572" t="str">
            <v>FRHaute-Vienne</v>
          </cell>
        </row>
        <row r="1573">
          <cell r="B1573" t="str">
            <v>Normandie</v>
          </cell>
          <cell r="C1573" t="str">
            <v>FRNormandie</v>
          </cell>
        </row>
        <row r="1574">
          <cell r="B1574" t="str">
            <v>Calvados</v>
          </cell>
          <cell r="C1574" t="str">
            <v>FRCalvados</v>
          </cell>
        </row>
        <row r="1575">
          <cell r="B1575" t="str">
            <v>Eure</v>
          </cell>
          <cell r="C1575" t="str">
            <v>FREure</v>
          </cell>
        </row>
        <row r="1576">
          <cell r="B1576" t="str">
            <v>Manche</v>
          </cell>
          <cell r="C1576" t="str">
            <v>FRManche</v>
          </cell>
        </row>
        <row r="1577">
          <cell r="B1577" t="str">
            <v>Orne</v>
          </cell>
          <cell r="C1577" t="str">
            <v>FROrne</v>
          </cell>
        </row>
        <row r="1578">
          <cell r="B1578" t="str">
            <v>Seine-Maritime</v>
          </cell>
          <cell r="C1578" t="str">
            <v>FRSeine-Maritime</v>
          </cell>
        </row>
        <row r="1579">
          <cell r="B1579" t="str">
            <v>Occitanie</v>
          </cell>
          <cell r="C1579" t="str">
            <v>FROccitanie</v>
          </cell>
        </row>
        <row r="1580">
          <cell r="B1580" t="str">
            <v>Ariège</v>
          </cell>
          <cell r="C1580" t="str">
            <v>FRAriège</v>
          </cell>
        </row>
        <row r="1581">
          <cell r="B1581" t="str">
            <v>Aude</v>
          </cell>
          <cell r="C1581" t="str">
            <v>FRAude</v>
          </cell>
        </row>
        <row r="1582">
          <cell r="B1582" t="str">
            <v>Aveyron</v>
          </cell>
          <cell r="C1582" t="str">
            <v>FRAveyron</v>
          </cell>
        </row>
        <row r="1583">
          <cell r="B1583" t="str">
            <v>Gard</v>
          </cell>
          <cell r="C1583" t="str">
            <v>FRGard</v>
          </cell>
        </row>
        <row r="1584">
          <cell r="B1584" t="str">
            <v>Haute-Garonne</v>
          </cell>
          <cell r="C1584" t="str">
            <v>FRHaute-Garonne</v>
          </cell>
        </row>
        <row r="1585">
          <cell r="B1585" t="str">
            <v>Gers</v>
          </cell>
          <cell r="C1585" t="str">
            <v>FRGers</v>
          </cell>
        </row>
        <row r="1586">
          <cell r="B1586" t="str">
            <v>Hérault</v>
          </cell>
          <cell r="C1586" t="str">
            <v>FRHérault</v>
          </cell>
        </row>
        <row r="1587">
          <cell r="B1587" t="str">
            <v>Lot</v>
          </cell>
          <cell r="C1587" t="str">
            <v>FRLot</v>
          </cell>
        </row>
        <row r="1588">
          <cell r="B1588" t="str">
            <v>Lozère</v>
          </cell>
          <cell r="C1588" t="str">
            <v>FRLozère</v>
          </cell>
        </row>
        <row r="1589">
          <cell r="B1589" t="str">
            <v>Hautes-Pyrénées</v>
          </cell>
          <cell r="C1589" t="str">
            <v>FRHautes-Pyrénées</v>
          </cell>
        </row>
        <row r="1590">
          <cell r="B1590" t="str">
            <v>Pyrénées-Orientales</v>
          </cell>
          <cell r="C1590" t="str">
            <v>FRPyrénées-Orientales</v>
          </cell>
        </row>
        <row r="1591">
          <cell r="B1591" t="str">
            <v>Tarn</v>
          </cell>
          <cell r="C1591" t="str">
            <v>FRTarn</v>
          </cell>
        </row>
        <row r="1592">
          <cell r="B1592" t="str">
            <v>Tarn-et-Garonne</v>
          </cell>
          <cell r="C1592" t="str">
            <v>FRTarn-et-Garonne</v>
          </cell>
        </row>
        <row r="1593">
          <cell r="B1593" t="str">
            <v>Provence-Alpes-Côte-d’Azur</v>
          </cell>
          <cell r="C1593" t="str">
            <v>FRProvence-Alpes-Côte-d’Azur</v>
          </cell>
        </row>
        <row r="1594">
          <cell r="B1594" t="str">
            <v>Alpes-de-Haute-Provence</v>
          </cell>
          <cell r="C1594" t="str">
            <v>FRAlpes-de-Haute-Provence</v>
          </cell>
        </row>
        <row r="1595">
          <cell r="B1595" t="str">
            <v>Hautes-Alpes</v>
          </cell>
          <cell r="C1595" t="str">
            <v>FRHautes-Alpes</v>
          </cell>
        </row>
        <row r="1596">
          <cell r="B1596" t="str">
            <v>Alpes-Maritimes</v>
          </cell>
          <cell r="C1596" t="str">
            <v>FRAlpes-Maritimes</v>
          </cell>
        </row>
        <row r="1597">
          <cell r="B1597" t="str">
            <v>Bouches-du-Rhône</v>
          </cell>
          <cell r="C1597" t="str">
            <v>FRBouches-du-Rhône</v>
          </cell>
        </row>
        <row r="1598">
          <cell r="B1598" t="str">
            <v>Var</v>
          </cell>
          <cell r="C1598" t="str">
            <v>FRVar</v>
          </cell>
        </row>
        <row r="1599">
          <cell r="B1599" t="str">
            <v>Vaucluse</v>
          </cell>
          <cell r="C1599" t="str">
            <v>FRVaucluse</v>
          </cell>
        </row>
        <row r="1600">
          <cell r="B1600" t="str">
            <v>Pays-de-la-Loire</v>
          </cell>
          <cell r="C1600" t="str">
            <v>FRPays-de-la-Loire</v>
          </cell>
        </row>
        <row r="1601">
          <cell r="B1601" t="str">
            <v>Loire-Atlantique</v>
          </cell>
          <cell r="C1601" t="str">
            <v>FRLoire-Atlantique</v>
          </cell>
        </row>
        <row r="1602">
          <cell r="B1602" t="str">
            <v>Maine-et-Loire</v>
          </cell>
          <cell r="C1602" t="str">
            <v>FRMaine-et-Loire</v>
          </cell>
        </row>
        <row r="1603">
          <cell r="B1603" t="str">
            <v>Mayenne</v>
          </cell>
          <cell r="C1603" t="str">
            <v>FRMayenne</v>
          </cell>
        </row>
        <row r="1604">
          <cell r="B1604" t="str">
            <v>Sarthe</v>
          </cell>
          <cell r="C1604" t="str">
            <v>FRSarthe</v>
          </cell>
        </row>
        <row r="1605">
          <cell r="B1605" t="str">
            <v>Vendée</v>
          </cell>
          <cell r="C1605" t="str">
            <v>FRVendée</v>
          </cell>
        </row>
        <row r="1606">
          <cell r="B1606" t="str">
            <v>Clipperton</v>
          </cell>
          <cell r="C1606" t="str">
            <v>FRClipperton</v>
          </cell>
        </row>
        <row r="1607">
          <cell r="B1607" t="str">
            <v>Saint-Barthélemy (see also separate country code entry under BL)</v>
          </cell>
          <cell r="C1607" t="str">
            <v>FRSaint-Barthélemy (see also separate country code entry under BL)</v>
          </cell>
        </row>
        <row r="1608">
          <cell r="B1608" t="str">
            <v>Guyane (française) (see also separate country code entry under GF)</v>
          </cell>
          <cell r="C1608" t="str">
            <v>FRGuyane (française) (see also separate country code entry under GF)</v>
          </cell>
        </row>
        <row r="1609">
          <cell r="B1609" t="str">
            <v>Saint-Martin (see also separate country code entry under MF)</v>
          </cell>
          <cell r="C1609" t="str">
            <v>FRSaint-Martin (see also separate country code entry under MF)</v>
          </cell>
        </row>
        <row r="1610">
          <cell r="B1610" t="str">
            <v>Martinique (see also separate country code entry under MQ)</v>
          </cell>
          <cell r="C1610" t="str">
            <v>FRMartinique (see also separate country code entry under MQ)</v>
          </cell>
        </row>
        <row r="1611">
          <cell r="B1611" t="str">
            <v>Nouvelle-Calédonie (see also separate country code entry under NC)</v>
          </cell>
          <cell r="C1611" t="str">
            <v>FRNouvelle-Calédonie (see also separate country code entry under NC)</v>
          </cell>
        </row>
        <row r="1612">
          <cell r="B1612" t="str">
            <v>Polynésie française (see also separate country code entry under PF)</v>
          </cell>
          <cell r="C1612" t="str">
            <v>FRPolynésie française (see also separate country code entry under PF)</v>
          </cell>
        </row>
        <row r="1613">
          <cell r="B1613" t="str">
            <v>Saint-Pierre-et-Miquelon (see also separate country code entry under PM)</v>
          </cell>
          <cell r="C1613" t="str">
            <v>FRSaint-Pierre-et-Miquelon (see also separate country code entry under PM)</v>
          </cell>
        </row>
        <row r="1614">
          <cell r="B1614" t="str">
            <v>Terres australes françaises (see also separate country code entry under TF)</v>
          </cell>
          <cell r="C1614" t="str">
            <v>FRTerres australes françaises (see also separate country code entry under TF)</v>
          </cell>
        </row>
        <row r="1615">
          <cell r="B1615" t="str">
            <v>Wallis-et-Futuna (see also separate country code entry under WF)</v>
          </cell>
          <cell r="C1615" t="str">
            <v>FRWallis-et-Futuna (see also separate country code entry under WF)</v>
          </cell>
        </row>
        <row r="1616">
          <cell r="B1616" t="str">
            <v>Guadeloupe</v>
          </cell>
          <cell r="C1616" t="str">
            <v>FRGuadeloupe</v>
          </cell>
        </row>
        <row r="1617">
          <cell r="B1617" t="str">
            <v>Guadeloupe (see also separate country code entry under GP)</v>
          </cell>
          <cell r="C1617" t="str">
            <v>FRGuadeloupe (see also separate country code entry under GP)</v>
          </cell>
        </row>
        <row r="1618">
          <cell r="B1618" t="str">
            <v>La Réunion</v>
          </cell>
          <cell r="C1618" t="str">
            <v>FRLa Réunion</v>
          </cell>
        </row>
        <row r="1619">
          <cell r="B1619" t="str">
            <v>La Réunion (see also separate country code entry under RE)</v>
          </cell>
          <cell r="C1619" t="str">
            <v>FRLa Réunion (see also separate country code entry under RE)</v>
          </cell>
        </row>
        <row r="1620">
          <cell r="B1620" t="str">
            <v>Mayotte</v>
          </cell>
          <cell r="C1620" t="str">
            <v>FRMayotte</v>
          </cell>
        </row>
        <row r="1621">
          <cell r="B1621" t="str">
            <v>Mayotte (see also separate country code entry under YT)</v>
          </cell>
          <cell r="C1621" t="str">
            <v>FRMayotte (see also separate country code entry under YT)</v>
          </cell>
        </row>
        <row r="1622">
          <cell r="B1622" t="str">
            <v>Corse</v>
          </cell>
          <cell r="C1622" t="str">
            <v>FRCorse</v>
          </cell>
        </row>
        <row r="1623">
          <cell r="B1623" t="str">
            <v>Corse-du-Sud</v>
          </cell>
          <cell r="C1623" t="str">
            <v>FRCorse-du-Sud</v>
          </cell>
        </row>
        <row r="1624">
          <cell r="B1624" t="str">
            <v>Haute-Corse</v>
          </cell>
          <cell r="C1624" t="str">
            <v>FRHaute-Corse</v>
          </cell>
        </row>
        <row r="1625">
          <cell r="B1625" t="str">
            <v>Estuaire</v>
          </cell>
          <cell r="C1625" t="str">
            <v>GAEstuaire</v>
          </cell>
        </row>
        <row r="1626">
          <cell r="B1626" t="str">
            <v>Haut-Ogooué</v>
          </cell>
          <cell r="C1626" t="str">
            <v>GAHaut-Ogooué</v>
          </cell>
        </row>
        <row r="1627">
          <cell r="B1627" t="str">
            <v>Moyen-Ogooué</v>
          </cell>
          <cell r="C1627" t="str">
            <v>GAMoyen-Ogooué</v>
          </cell>
        </row>
        <row r="1628">
          <cell r="B1628" t="str">
            <v>Ngounié</v>
          </cell>
          <cell r="C1628" t="str">
            <v>GANgounié</v>
          </cell>
        </row>
        <row r="1629">
          <cell r="B1629" t="str">
            <v>Nyanga</v>
          </cell>
          <cell r="C1629" t="str">
            <v>GANyanga</v>
          </cell>
        </row>
        <row r="1630">
          <cell r="B1630" t="str">
            <v>Ogooué-Ivindo</v>
          </cell>
          <cell r="C1630" t="str">
            <v>GAOgooué-Ivindo</v>
          </cell>
        </row>
        <row r="1631">
          <cell r="B1631" t="str">
            <v>Ogooué-Lolo</v>
          </cell>
          <cell r="C1631" t="str">
            <v>GAOgooué-Lolo</v>
          </cell>
        </row>
        <row r="1632">
          <cell r="B1632" t="str">
            <v>Ogooué-Maritime</v>
          </cell>
          <cell r="C1632" t="str">
            <v>GAOgooué-Maritime</v>
          </cell>
        </row>
        <row r="1633">
          <cell r="B1633" t="str">
            <v>Woleu-Ntem</v>
          </cell>
          <cell r="C1633" t="str">
            <v>GAWoleu-Ntem</v>
          </cell>
        </row>
        <row r="1634">
          <cell r="B1634" t="str">
            <v>Aberdeenshire</v>
          </cell>
          <cell r="C1634" t="str">
            <v>GBAberdeenshire</v>
          </cell>
        </row>
        <row r="1635">
          <cell r="B1635" t="str">
            <v>Aberdeen City</v>
          </cell>
          <cell r="C1635" t="str">
            <v>GBAberdeen City</v>
          </cell>
        </row>
        <row r="1636">
          <cell r="B1636" t="str">
            <v>Argyll and Bute</v>
          </cell>
          <cell r="C1636" t="str">
            <v>GBArgyll and Bute</v>
          </cell>
        </row>
        <row r="1637">
          <cell r="B1637" t="str">
            <v>Angus</v>
          </cell>
          <cell r="C1637" t="str">
            <v>GBAngus</v>
          </cell>
        </row>
        <row r="1638">
          <cell r="B1638" t="str">
            <v>Clackmannanshire</v>
          </cell>
          <cell r="C1638" t="str">
            <v>GBClackmannanshire</v>
          </cell>
        </row>
        <row r="1639">
          <cell r="B1639" t="str">
            <v>Dumfries and Galloway</v>
          </cell>
          <cell r="C1639" t="str">
            <v>GBDumfries and Galloway</v>
          </cell>
        </row>
        <row r="1640">
          <cell r="B1640" t="str">
            <v>Dundee City</v>
          </cell>
          <cell r="C1640" t="str">
            <v>GBDundee City</v>
          </cell>
        </row>
        <row r="1641">
          <cell r="B1641" t="str">
            <v>East Ayrshire</v>
          </cell>
          <cell r="C1641" t="str">
            <v>GBEast Ayrshire</v>
          </cell>
        </row>
        <row r="1642">
          <cell r="B1642" t="str">
            <v>Edinburgh, City of</v>
          </cell>
          <cell r="C1642" t="str">
            <v>GBEdinburgh, City of</v>
          </cell>
        </row>
        <row r="1643">
          <cell r="B1643" t="str">
            <v>East Dunbartonshire</v>
          </cell>
          <cell r="C1643" t="str">
            <v>GBEast Dunbartonshire</v>
          </cell>
        </row>
        <row r="1644">
          <cell r="B1644" t="str">
            <v>East Lothian</v>
          </cell>
          <cell r="C1644" t="str">
            <v>GBEast Lothian</v>
          </cell>
        </row>
        <row r="1645">
          <cell r="B1645" t="str">
            <v>Eilean Siar</v>
          </cell>
          <cell r="C1645" t="str">
            <v>GBEilean Siar</v>
          </cell>
        </row>
        <row r="1646">
          <cell r="B1646" t="str">
            <v>East Renfrewshire</v>
          </cell>
          <cell r="C1646" t="str">
            <v>GBEast Renfrewshire</v>
          </cell>
        </row>
        <row r="1647">
          <cell r="B1647" t="str">
            <v>Falkirk</v>
          </cell>
          <cell r="C1647" t="str">
            <v>GBFalkirk</v>
          </cell>
        </row>
        <row r="1648">
          <cell r="B1648" t="str">
            <v>Fife</v>
          </cell>
          <cell r="C1648" t="str">
            <v>GBFife</v>
          </cell>
        </row>
        <row r="1649">
          <cell r="B1649" t="str">
            <v>Glasgow City</v>
          </cell>
          <cell r="C1649" t="str">
            <v>GBGlasgow City</v>
          </cell>
        </row>
        <row r="1650">
          <cell r="B1650" t="str">
            <v>Highland</v>
          </cell>
          <cell r="C1650" t="str">
            <v>GBHighland</v>
          </cell>
        </row>
        <row r="1651">
          <cell r="B1651" t="str">
            <v>Inverclyde</v>
          </cell>
          <cell r="C1651" t="str">
            <v>GBInverclyde</v>
          </cell>
        </row>
        <row r="1652">
          <cell r="B1652" t="str">
            <v>Midlothian</v>
          </cell>
          <cell r="C1652" t="str">
            <v>GBMidlothian</v>
          </cell>
        </row>
        <row r="1653">
          <cell r="B1653" t="str">
            <v>Moray</v>
          </cell>
          <cell r="C1653" t="str">
            <v>GBMoray</v>
          </cell>
        </row>
        <row r="1654">
          <cell r="B1654" t="str">
            <v>North Ayrshire</v>
          </cell>
          <cell r="C1654" t="str">
            <v>GBNorth Ayrshire</v>
          </cell>
        </row>
        <row r="1655">
          <cell r="B1655" t="str">
            <v>North Lanarkshire</v>
          </cell>
          <cell r="C1655" t="str">
            <v>GBNorth Lanarkshire</v>
          </cell>
        </row>
        <row r="1656">
          <cell r="B1656" t="str">
            <v>Orkney Islands</v>
          </cell>
          <cell r="C1656" t="str">
            <v>GBOrkney Islands</v>
          </cell>
        </row>
        <row r="1657">
          <cell r="B1657" t="str">
            <v>Perth and Kinross</v>
          </cell>
          <cell r="C1657" t="str">
            <v>GBPerth and Kinross</v>
          </cell>
        </row>
        <row r="1658">
          <cell r="B1658" t="str">
            <v>Renfrewshire</v>
          </cell>
          <cell r="C1658" t="str">
            <v>GBRenfrewshire</v>
          </cell>
        </row>
        <row r="1659">
          <cell r="B1659" t="str">
            <v>South Ayrshire</v>
          </cell>
          <cell r="C1659" t="str">
            <v>GBSouth Ayrshire</v>
          </cell>
        </row>
        <row r="1660">
          <cell r="B1660" t="str">
            <v>Scottish Borders, The</v>
          </cell>
          <cell r="C1660" t="str">
            <v>GBScottish Borders, The</v>
          </cell>
        </row>
        <row r="1661">
          <cell r="B1661" t="str">
            <v>South Lanarkshire</v>
          </cell>
          <cell r="C1661" t="str">
            <v>GBSouth Lanarkshire</v>
          </cell>
        </row>
        <row r="1662">
          <cell r="B1662" t="str">
            <v>Stirling</v>
          </cell>
          <cell r="C1662" t="str">
            <v>GBStirling</v>
          </cell>
        </row>
        <row r="1663">
          <cell r="B1663" t="str">
            <v>West Dunbartonshire</v>
          </cell>
          <cell r="C1663" t="str">
            <v>GBWest Dunbartonshire</v>
          </cell>
        </row>
        <row r="1664">
          <cell r="B1664" t="str">
            <v>West Lothian</v>
          </cell>
          <cell r="C1664" t="str">
            <v>GBWest Lothian</v>
          </cell>
        </row>
        <row r="1665">
          <cell r="B1665" t="str">
            <v>Shetland Islands</v>
          </cell>
          <cell r="C1665" t="str">
            <v>GBShetland Islands</v>
          </cell>
        </row>
        <row r="1666">
          <cell r="B1666" t="str">
            <v>Buckinghamshire</v>
          </cell>
          <cell r="C1666" t="str">
            <v>GBBuckinghamshire</v>
          </cell>
        </row>
        <row r="1667">
          <cell r="B1667" t="str">
            <v>Cambridgeshire</v>
          </cell>
          <cell r="C1667" t="str">
            <v>GBCambridgeshire</v>
          </cell>
        </row>
        <row r="1668">
          <cell r="B1668" t="str">
            <v>Cumbria</v>
          </cell>
          <cell r="C1668" t="str">
            <v>GBCumbria</v>
          </cell>
        </row>
        <row r="1669">
          <cell r="B1669" t="str">
            <v>Derbyshire</v>
          </cell>
          <cell r="C1669" t="str">
            <v>GBDerbyshire</v>
          </cell>
        </row>
        <row r="1670">
          <cell r="B1670" t="str">
            <v>Devon</v>
          </cell>
          <cell r="C1670" t="str">
            <v>GBDevon</v>
          </cell>
        </row>
        <row r="1671">
          <cell r="B1671" t="str">
            <v>Dorset</v>
          </cell>
          <cell r="C1671" t="str">
            <v>GBDorset</v>
          </cell>
        </row>
        <row r="1672">
          <cell r="B1672" t="str">
            <v>Essex</v>
          </cell>
          <cell r="C1672" t="str">
            <v>GBEssex</v>
          </cell>
        </row>
        <row r="1673">
          <cell r="B1673" t="str">
            <v>East Sussex</v>
          </cell>
          <cell r="C1673" t="str">
            <v>GBEast Sussex</v>
          </cell>
        </row>
        <row r="1674">
          <cell r="B1674" t="str">
            <v>Gloucestershire</v>
          </cell>
          <cell r="C1674" t="str">
            <v>GBGloucestershire</v>
          </cell>
        </row>
        <row r="1675">
          <cell r="B1675" t="str">
            <v>Hampshire</v>
          </cell>
          <cell r="C1675" t="str">
            <v>GBHampshire</v>
          </cell>
        </row>
        <row r="1676">
          <cell r="B1676" t="str">
            <v>Hertfordshire</v>
          </cell>
          <cell r="C1676" t="str">
            <v>GBHertfordshire</v>
          </cell>
        </row>
        <row r="1677">
          <cell r="B1677" t="str">
            <v>Kent</v>
          </cell>
          <cell r="C1677" t="str">
            <v>GBKent</v>
          </cell>
        </row>
        <row r="1678">
          <cell r="B1678" t="str">
            <v>Lancashire</v>
          </cell>
          <cell r="C1678" t="str">
            <v>GBLancashire</v>
          </cell>
        </row>
        <row r="1679">
          <cell r="B1679" t="str">
            <v>Leicestershire</v>
          </cell>
          <cell r="C1679" t="str">
            <v>GBLeicestershire</v>
          </cell>
        </row>
        <row r="1680">
          <cell r="B1680" t="str">
            <v>Lincolnshire</v>
          </cell>
          <cell r="C1680" t="str">
            <v>GBLincolnshire</v>
          </cell>
        </row>
        <row r="1681">
          <cell r="B1681" t="str">
            <v>Norfolk</v>
          </cell>
          <cell r="C1681" t="str">
            <v>GBNorfolk</v>
          </cell>
        </row>
        <row r="1682">
          <cell r="B1682" t="str">
            <v>Northamptonshire</v>
          </cell>
          <cell r="C1682" t="str">
            <v>GBNorthamptonshire</v>
          </cell>
        </row>
        <row r="1683">
          <cell r="B1683" t="str">
            <v>Nottinghamshire</v>
          </cell>
          <cell r="C1683" t="str">
            <v>GBNottinghamshire</v>
          </cell>
        </row>
        <row r="1684">
          <cell r="B1684" t="str">
            <v>North Yorkshire</v>
          </cell>
          <cell r="C1684" t="str">
            <v>GBNorth Yorkshire</v>
          </cell>
        </row>
        <row r="1685">
          <cell r="B1685" t="str">
            <v>Oxfordshire</v>
          </cell>
          <cell r="C1685" t="str">
            <v>GBOxfordshire</v>
          </cell>
        </row>
        <row r="1686">
          <cell r="B1686" t="str">
            <v>Suffolk</v>
          </cell>
          <cell r="C1686" t="str">
            <v>GBSuffolk</v>
          </cell>
        </row>
        <row r="1687">
          <cell r="B1687" t="str">
            <v>Somerset</v>
          </cell>
          <cell r="C1687" t="str">
            <v>GBSomerset</v>
          </cell>
        </row>
        <row r="1688">
          <cell r="B1688" t="str">
            <v>Surrey</v>
          </cell>
          <cell r="C1688" t="str">
            <v>GBSurrey</v>
          </cell>
        </row>
        <row r="1689">
          <cell r="B1689" t="str">
            <v>Staffordshire</v>
          </cell>
          <cell r="C1689" t="str">
            <v>GBStaffordshire</v>
          </cell>
        </row>
        <row r="1690">
          <cell r="B1690" t="str">
            <v>Warwickshire</v>
          </cell>
          <cell r="C1690" t="str">
            <v>GBWarwickshire</v>
          </cell>
        </row>
        <row r="1691">
          <cell r="B1691" t="str">
            <v>Worcestershire</v>
          </cell>
          <cell r="C1691" t="str">
            <v>GBWorcestershire</v>
          </cell>
        </row>
        <row r="1692">
          <cell r="B1692" t="str">
            <v>West Sussex</v>
          </cell>
          <cell r="C1692" t="str">
            <v>GBWest Sussex</v>
          </cell>
        </row>
        <row r="1693">
          <cell r="B1693" t="str">
            <v>Armagh City, Banbridge and Craigavon</v>
          </cell>
          <cell r="C1693" t="str">
            <v>GBArmagh City, Banbridge and Craigavon</v>
          </cell>
        </row>
        <row r="1694">
          <cell r="B1694" t="str">
            <v>Ards and North Down</v>
          </cell>
          <cell r="C1694" t="str">
            <v>GBArds and North Down</v>
          </cell>
        </row>
        <row r="1695">
          <cell r="B1695" t="str">
            <v>Antrim and Newtownabbey</v>
          </cell>
          <cell r="C1695" t="str">
            <v>GBAntrim and Newtownabbey</v>
          </cell>
        </row>
        <row r="1696">
          <cell r="B1696" t="str">
            <v>Belfast</v>
          </cell>
          <cell r="C1696" t="str">
            <v>GBBelfast</v>
          </cell>
        </row>
        <row r="1697">
          <cell r="B1697" t="str">
            <v>Causeway Coast and Glens</v>
          </cell>
          <cell r="C1697" t="str">
            <v>GBCauseway Coast and Glens</v>
          </cell>
        </row>
        <row r="1698">
          <cell r="B1698" t="str">
            <v>Derry City and Strabane</v>
          </cell>
          <cell r="C1698" t="str">
            <v>GBDerry City and Strabane</v>
          </cell>
        </row>
        <row r="1699">
          <cell r="B1699" t="str">
            <v>Fermanagh and Omagh</v>
          </cell>
          <cell r="C1699" t="str">
            <v>GBFermanagh and Omagh</v>
          </cell>
        </row>
        <row r="1700">
          <cell r="B1700" t="str">
            <v>Lisburn and Castlereagh</v>
          </cell>
          <cell r="C1700" t="str">
            <v>GBLisburn and Castlereagh</v>
          </cell>
        </row>
        <row r="1701">
          <cell r="B1701" t="str">
            <v>Mid and East Antrim</v>
          </cell>
          <cell r="C1701" t="str">
            <v>GBMid and East Antrim</v>
          </cell>
        </row>
        <row r="1702">
          <cell r="B1702" t="str">
            <v>Mid Ulster</v>
          </cell>
          <cell r="C1702" t="str">
            <v>GBMid Ulster</v>
          </cell>
        </row>
        <row r="1703">
          <cell r="B1703" t="str">
            <v>Newry, Mourne and Down</v>
          </cell>
          <cell r="C1703" t="str">
            <v>GBNewry, Mourne and Down</v>
          </cell>
        </row>
        <row r="1704">
          <cell r="B1704" t="str">
            <v>Isle of Anglesey [Sir Ynys Môn GB-YNM]</v>
          </cell>
          <cell r="C1704" t="str">
            <v>GBIsle of Anglesey [Sir Ynys Môn GB-YNM]</v>
          </cell>
        </row>
        <row r="1705">
          <cell r="B1705" t="str">
            <v>Bath and North East Somerset</v>
          </cell>
          <cell r="C1705" t="str">
            <v>GBBath and North East Somerset</v>
          </cell>
        </row>
        <row r="1706">
          <cell r="B1706" t="str">
            <v>Blackburn with Darwen</v>
          </cell>
          <cell r="C1706" t="str">
            <v>GBBlackburn with Darwen</v>
          </cell>
        </row>
        <row r="1707">
          <cell r="B1707" t="str">
            <v>Bedford</v>
          </cell>
          <cell r="C1707" t="str">
            <v>GBBedford</v>
          </cell>
        </row>
        <row r="1708">
          <cell r="B1708" t="str">
            <v>Bridgend [Pen-y-bont ar Ogwr GB-POG]</v>
          </cell>
          <cell r="C1708" t="str">
            <v>GBBridgend [Pen-y-bont ar Ogwr GB-POG]</v>
          </cell>
        </row>
        <row r="1709">
          <cell r="B1709" t="str">
            <v>Blaenau Gwent</v>
          </cell>
          <cell r="C1709" t="str">
            <v>GBBlaenau Gwent</v>
          </cell>
        </row>
        <row r="1710">
          <cell r="B1710" t="str">
            <v>Bournemouth</v>
          </cell>
          <cell r="C1710" t="str">
            <v>GBBournemouth</v>
          </cell>
        </row>
        <row r="1711">
          <cell r="B1711" t="str">
            <v>Brighton and Hove</v>
          </cell>
          <cell r="C1711" t="str">
            <v>GBBrighton and Hove</v>
          </cell>
        </row>
        <row r="1712">
          <cell r="B1712" t="str">
            <v>Blackpool</v>
          </cell>
          <cell r="C1712" t="str">
            <v>GBBlackpool</v>
          </cell>
        </row>
        <row r="1713">
          <cell r="B1713" t="str">
            <v>Bracknell Forest</v>
          </cell>
          <cell r="C1713" t="str">
            <v>GBBracknell Forest</v>
          </cell>
        </row>
        <row r="1714">
          <cell r="B1714" t="str">
            <v>Bristol, City of</v>
          </cell>
          <cell r="C1714" t="str">
            <v>GBBristol, City of</v>
          </cell>
        </row>
        <row r="1715">
          <cell r="B1715" t="str">
            <v>Caerphilly [Caerffili GB-CAF]</v>
          </cell>
          <cell r="C1715" t="str">
            <v>GBCaerphilly [Caerffili GB-CAF]</v>
          </cell>
        </row>
        <row r="1716">
          <cell r="B1716" t="str">
            <v>Central Bedfordshire</v>
          </cell>
          <cell r="C1716" t="str">
            <v>GBCentral Bedfordshire</v>
          </cell>
        </row>
        <row r="1717">
          <cell r="B1717" t="str">
            <v>Ceredigion [Sir Ceredigion]</v>
          </cell>
          <cell r="C1717" t="str">
            <v>GBCeredigion [Sir Ceredigion]</v>
          </cell>
        </row>
        <row r="1718">
          <cell r="B1718" t="str">
            <v>Cheshire East</v>
          </cell>
          <cell r="C1718" t="str">
            <v>GBCheshire East</v>
          </cell>
        </row>
        <row r="1719">
          <cell r="B1719" t="str">
            <v>Cheshire West and Chester</v>
          </cell>
          <cell r="C1719" t="str">
            <v>GBCheshire West and Chester</v>
          </cell>
        </row>
        <row r="1720">
          <cell r="B1720" t="str">
            <v>Carmarthenshire [Sir Gaerfyrddin GB-GFY]</v>
          </cell>
          <cell r="C1720" t="str">
            <v>GBCarmarthenshire [Sir Gaerfyrddin GB-GFY]</v>
          </cell>
        </row>
        <row r="1721">
          <cell r="B1721" t="str">
            <v>Cornwall</v>
          </cell>
          <cell r="C1721" t="str">
            <v>GBCornwall</v>
          </cell>
        </row>
        <row r="1722">
          <cell r="B1722" t="str">
            <v>Cardiff [Caerdydd GB-CRD]</v>
          </cell>
          <cell r="C1722" t="str">
            <v>GBCardiff [Caerdydd GB-CRD]</v>
          </cell>
        </row>
        <row r="1723">
          <cell r="B1723" t="str">
            <v>Conwy</v>
          </cell>
          <cell r="C1723" t="str">
            <v>GBConwy</v>
          </cell>
        </row>
        <row r="1724">
          <cell r="B1724" t="str">
            <v>Darlington</v>
          </cell>
          <cell r="C1724" t="str">
            <v>GBDarlington</v>
          </cell>
        </row>
        <row r="1725">
          <cell r="B1725" t="str">
            <v>Denbighshire [Sir Ddinbych GB-DDB]</v>
          </cell>
          <cell r="C1725" t="str">
            <v>GBDenbighshire [Sir Ddinbych GB-DDB]</v>
          </cell>
        </row>
        <row r="1726">
          <cell r="B1726" t="str">
            <v>Derby</v>
          </cell>
          <cell r="C1726" t="str">
            <v>GBDerby</v>
          </cell>
        </row>
        <row r="1727">
          <cell r="B1727" t="str">
            <v>Durham County</v>
          </cell>
          <cell r="C1727" t="str">
            <v>GBDurham County</v>
          </cell>
        </row>
        <row r="1728">
          <cell r="B1728" t="str">
            <v>East Riding of Yorkshire</v>
          </cell>
          <cell r="C1728" t="str">
            <v>GBEast Riding of Yorkshire</v>
          </cell>
        </row>
        <row r="1729">
          <cell r="B1729" t="str">
            <v>Flintshire [Sir y Fflint GB-FFL]</v>
          </cell>
          <cell r="C1729" t="str">
            <v>GBFlintshire [Sir y Fflint GB-FFL]</v>
          </cell>
        </row>
        <row r="1730">
          <cell r="B1730" t="str">
            <v>Gwynedd</v>
          </cell>
          <cell r="C1730" t="str">
            <v>GBGwynedd</v>
          </cell>
        </row>
        <row r="1731">
          <cell r="B1731" t="str">
            <v>Halton</v>
          </cell>
          <cell r="C1731" t="str">
            <v>GBHalton</v>
          </cell>
        </row>
        <row r="1732">
          <cell r="B1732" t="str">
            <v>Herefordshire</v>
          </cell>
          <cell r="C1732" t="str">
            <v>GBHerefordshire</v>
          </cell>
        </row>
        <row r="1733">
          <cell r="B1733" t="str">
            <v>Hartlepool</v>
          </cell>
          <cell r="C1733" t="str">
            <v>GBHartlepool</v>
          </cell>
        </row>
        <row r="1734">
          <cell r="B1734" t="str">
            <v>Isles of Scilly</v>
          </cell>
          <cell r="C1734" t="str">
            <v>GBIsles of Scilly</v>
          </cell>
        </row>
        <row r="1735">
          <cell r="B1735" t="str">
            <v>Isle of Wight</v>
          </cell>
          <cell r="C1735" t="str">
            <v>GBIsle of Wight</v>
          </cell>
        </row>
        <row r="1736">
          <cell r="B1736" t="str">
            <v>Kingston upon Hull</v>
          </cell>
          <cell r="C1736" t="str">
            <v>GBKingston upon Hull</v>
          </cell>
        </row>
        <row r="1737">
          <cell r="B1737" t="str">
            <v>Leicester</v>
          </cell>
          <cell r="C1737" t="str">
            <v>GBLeicester</v>
          </cell>
        </row>
        <row r="1738">
          <cell r="B1738" t="str">
            <v>Luton</v>
          </cell>
          <cell r="C1738" t="str">
            <v>GBLuton</v>
          </cell>
        </row>
        <row r="1739">
          <cell r="B1739" t="str">
            <v>Middlesbrough</v>
          </cell>
          <cell r="C1739" t="str">
            <v>GBMiddlesbrough</v>
          </cell>
        </row>
        <row r="1740">
          <cell r="B1740" t="str">
            <v>Medway</v>
          </cell>
          <cell r="C1740" t="str">
            <v>GBMedway</v>
          </cell>
        </row>
        <row r="1741">
          <cell r="B1741" t="str">
            <v>Milton Keynes</v>
          </cell>
          <cell r="C1741" t="str">
            <v>GBMilton Keynes</v>
          </cell>
        </row>
        <row r="1742">
          <cell r="B1742" t="str">
            <v>Monmouthshire [Sir Fynwy GB-FYN]</v>
          </cell>
          <cell r="C1742" t="str">
            <v>GBMonmouthshire [Sir Fynwy GB-FYN]</v>
          </cell>
        </row>
        <row r="1743">
          <cell r="B1743" t="str">
            <v>Merthyr Tydfil [Merthyr Tudful GB-MTU]</v>
          </cell>
          <cell r="C1743" t="str">
            <v>GBMerthyr Tydfil [Merthyr Tudful GB-MTU]</v>
          </cell>
        </row>
        <row r="1744">
          <cell r="B1744" t="str">
            <v>Northumberland</v>
          </cell>
          <cell r="C1744" t="str">
            <v>GBNorthumberland</v>
          </cell>
        </row>
        <row r="1745">
          <cell r="B1745" t="str">
            <v>North East Lincolnshire</v>
          </cell>
          <cell r="C1745" t="str">
            <v>GBNorth East Lincolnshire</v>
          </cell>
        </row>
        <row r="1746">
          <cell r="B1746" t="str">
            <v>Nottingham</v>
          </cell>
          <cell r="C1746" t="str">
            <v>GBNottingham</v>
          </cell>
        </row>
        <row r="1747">
          <cell r="B1747" t="str">
            <v>North Lincolnshire</v>
          </cell>
          <cell r="C1747" t="str">
            <v>GBNorth Lincolnshire</v>
          </cell>
        </row>
        <row r="1748">
          <cell r="B1748" t="str">
            <v>North Somerset</v>
          </cell>
          <cell r="C1748" t="str">
            <v>GBNorth Somerset</v>
          </cell>
        </row>
        <row r="1749">
          <cell r="B1749" t="str">
            <v>Neath Port Talbot [Castell-nedd Port Talbot GB-CTL]</v>
          </cell>
          <cell r="C1749" t="str">
            <v>GBNeath Port Talbot [Castell-nedd Port Talbot GB-CTL]</v>
          </cell>
        </row>
        <row r="1750">
          <cell r="B1750" t="str">
            <v>Newport [Casnewydd GB-CNW]</v>
          </cell>
          <cell r="C1750" t="str">
            <v>GBNewport [Casnewydd GB-CNW]</v>
          </cell>
        </row>
        <row r="1751">
          <cell r="B1751" t="str">
            <v>Pembrokeshire [Sir Benfro GB-BNF]</v>
          </cell>
          <cell r="C1751" t="str">
            <v>GBPembrokeshire [Sir Benfro GB-BNF]</v>
          </cell>
        </row>
        <row r="1752">
          <cell r="B1752" t="str">
            <v>Plymouth</v>
          </cell>
          <cell r="C1752" t="str">
            <v>GBPlymouth</v>
          </cell>
        </row>
        <row r="1753">
          <cell r="B1753" t="str">
            <v>Poole</v>
          </cell>
          <cell r="C1753" t="str">
            <v>GBPoole</v>
          </cell>
        </row>
        <row r="1754">
          <cell r="B1754" t="str">
            <v>Portsmouth</v>
          </cell>
          <cell r="C1754" t="str">
            <v>GBPortsmouth</v>
          </cell>
        </row>
        <row r="1755">
          <cell r="B1755" t="str">
            <v>Powys</v>
          </cell>
          <cell r="C1755" t="str">
            <v>GBPowys</v>
          </cell>
        </row>
        <row r="1756">
          <cell r="B1756" t="str">
            <v>Peterborough</v>
          </cell>
          <cell r="C1756" t="str">
            <v>GBPeterborough</v>
          </cell>
        </row>
        <row r="1757">
          <cell r="B1757" t="str">
            <v>Redcar and Cleveland</v>
          </cell>
          <cell r="C1757" t="str">
            <v>GBRedcar and Cleveland</v>
          </cell>
        </row>
        <row r="1758">
          <cell r="B1758" t="str">
            <v>Rhondda, Cynon, Taff [Rhondda, Cynon,Taf]</v>
          </cell>
          <cell r="C1758" t="str">
            <v>GBRhondda, Cynon, Taff [Rhondda, Cynon,Taf]</v>
          </cell>
        </row>
        <row r="1759">
          <cell r="B1759" t="str">
            <v>Reading</v>
          </cell>
          <cell r="C1759" t="str">
            <v>GBReading</v>
          </cell>
        </row>
        <row r="1760">
          <cell r="B1760" t="str">
            <v>Rutland</v>
          </cell>
          <cell r="C1760" t="str">
            <v>GBRutland</v>
          </cell>
        </row>
        <row r="1761">
          <cell r="B1761" t="str">
            <v>South Gloucestershire</v>
          </cell>
          <cell r="C1761" t="str">
            <v>GBSouth Gloucestershire</v>
          </cell>
        </row>
        <row r="1762">
          <cell r="B1762" t="str">
            <v>Shropshire</v>
          </cell>
          <cell r="C1762" t="str">
            <v>GBShropshire</v>
          </cell>
        </row>
        <row r="1763">
          <cell r="B1763" t="str">
            <v>Slough</v>
          </cell>
          <cell r="C1763" t="str">
            <v>GBSlough</v>
          </cell>
        </row>
        <row r="1764">
          <cell r="B1764" t="str">
            <v>Southend-on-Sea</v>
          </cell>
          <cell r="C1764" t="str">
            <v>GBSouthend-on-Sea</v>
          </cell>
        </row>
        <row r="1765">
          <cell r="B1765" t="str">
            <v>Stoke-on-Trent</v>
          </cell>
          <cell r="C1765" t="str">
            <v>GBStoke-on-Trent</v>
          </cell>
        </row>
        <row r="1766">
          <cell r="B1766" t="str">
            <v>Southampton</v>
          </cell>
          <cell r="C1766" t="str">
            <v>GBSouthampton</v>
          </cell>
        </row>
        <row r="1767">
          <cell r="B1767" t="str">
            <v>Stockton-on-Tees</v>
          </cell>
          <cell r="C1767" t="str">
            <v>GBStockton-on-Tees</v>
          </cell>
        </row>
        <row r="1768">
          <cell r="B1768" t="str">
            <v>Swansea [Abertawe GB-ATA]</v>
          </cell>
          <cell r="C1768" t="str">
            <v>GBSwansea [Abertawe GB-ATA]</v>
          </cell>
        </row>
        <row r="1769">
          <cell r="B1769" t="str">
            <v>Swindon</v>
          </cell>
          <cell r="C1769" t="str">
            <v>GBSwindon</v>
          </cell>
        </row>
        <row r="1770">
          <cell r="B1770" t="str">
            <v>Telford and Wrekin</v>
          </cell>
          <cell r="C1770" t="str">
            <v>GBTelford and Wrekin</v>
          </cell>
        </row>
        <row r="1771">
          <cell r="B1771" t="str">
            <v>Thurrock</v>
          </cell>
          <cell r="C1771" t="str">
            <v>GBThurrock</v>
          </cell>
        </row>
        <row r="1772">
          <cell r="B1772" t="str">
            <v>Torbay</v>
          </cell>
          <cell r="C1772" t="str">
            <v>GBTorbay</v>
          </cell>
        </row>
        <row r="1773">
          <cell r="B1773" t="str">
            <v>Torfaen [Tor-faen]</v>
          </cell>
          <cell r="C1773" t="str">
            <v>GBTorfaen [Tor-faen]</v>
          </cell>
        </row>
        <row r="1774">
          <cell r="B1774" t="str">
            <v>Vale of Glamorgan, The [Bro Morgannwg GB-BMG]</v>
          </cell>
          <cell r="C1774" t="str">
            <v>GBVale of Glamorgan, The [Bro Morgannwg GB-BMG]</v>
          </cell>
        </row>
        <row r="1775">
          <cell r="B1775" t="str">
            <v>West Berkshire</v>
          </cell>
          <cell r="C1775" t="str">
            <v>GBWest Berkshire</v>
          </cell>
        </row>
        <row r="1776">
          <cell r="B1776" t="str">
            <v>Wiltshire</v>
          </cell>
          <cell r="C1776" t="str">
            <v>GBWiltshire</v>
          </cell>
        </row>
        <row r="1777">
          <cell r="B1777" t="str">
            <v>Windsor and Maidenhead</v>
          </cell>
          <cell r="C1777" t="str">
            <v>GBWindsor and Maidenhead</v>
          </cell>
        </row>
        <row r="1778">
          <cell r="B1778" t="str">
            <v>Wokingham</v>
          </cell>
          <cell r="C1778" t="str">
            <v>GBWokingham</v>
          </cell>
        </row>
        <row r="1779">
          <cell r="B1779" t="str">
            <v>Warrington</v>
          </cell>
          <cell r="C1779" t="str">
            <v>GBWarrington</v>
          </cell>
        </row>
        <row r="1780">
          <cell r="B1780" t="str">
            <v>Wrexham [Wrecsam GB-WRC]</v>
          </cell>
          <cell r="C1780" t="str">
            <v>GBWrexham [Wrecsam GB-WRC]</v>
          </cell>
        </row>
        <row r="1781">
          <cell r="B1781" t="str">
            <v>York</v>
          </cell>
          <cell r="C1781" t="str">
            <v>GBYork</v>
          </cell>
        </row>
        <row r="1782">
          <cell r="B1782" t="str">
            <v>Birmingham</v>
          </cell>
          <cell r="C1782" t="str">
            <v>GBBirmingham</v>
          </cell>
        </row>
        <row r="1783">
          <cell r="B1783" t="str">
            <v>Barnsley</v>
          </cell>
          <cell r="C1783" t="str">
            <v>GBBarnsley</v>
          </cell>
        </row>
        <row r="1784">
          <cell r="B1784" t="str">
            <v>Bolton</v>
          </cell>
          <cell r="C1784" t="str">
            <v>GBBolton</v>
          </cell>
        </row>
        <row r="1785">
          <cell r="B1785" t="str">
            <v>Bradford</v>
          </cell>
          <cell r="C1785" t="str">
            <v>GBBradford</v>
          </cell>
        </row>
        <row r="1786">
          <cell r="B1786" t="str">
            <v>Bury</v>
          </cell>
          <cell r="C1786" t="str">
            <v>GBBury</v>
          </cell>
        </row>
        <row r="1787">
          <cell r="B1787" t="str">
            <v>Calderdale</v>
          </cell>
          <cell r="C1787" t="str">
            <v>GBCalderdale</v>
          </cell>
        </row>
        <row r="1788">
          <cell r="B1788" t="str">
            <v>Coventry</v>
          </cell>
          <cell r="C1788" t="str">
            <v>GBCoventry</v>
          </cell>
        </row>
        <row r="1789">
          <cell r="B1789" t="str">
            <v>Doncaster</v>
          </cell>
          <cell r="C1789" t="str">
            <v>GBDoncaster</v>
          </cell>
        </row>
        <row r="1790">
          <cell r="B1790" t="str">
            <v>Dudley</v>
          </cell>
          <cell r="C1790" t="str">
            <v>GBDudley</v>
          </cell>
        </row>
        <row r="1791">
          <cell r="B1791" t="str">
            <v>Gateshead</v>
          </cell>
          <cell r="C1791" t="str">
            <v>GBGateshead</v>
          </cell>
        </row>
        <row r="1792">
          <cell r="B1792" t="str">
            <v>Kirklees</v>
          </cell>
          <cell r="C1792" t="str">
            <v>GBKirklees</v>
          </cell>
        </row>
        <row r="1793">
          <cell r="B1793" t="str">
            <v>Knowsley</v>
          </cell>
          <cell r="C1793" t="str">
            <v>GBKnowsley</v>
          </cell>
        </row>
        <row r="1794">
          <cell r="B1794" t="str">
            <v>Leeds</v>
          </cell>
          <cell r="C1794" t="str">
            <v>GBLeeds</v>
          </cell>
        </row>
        <row r="1795">
          <cell r="B1795" t="str">
            <v>Liverpool</v>
          </cell>
          <cell r="C1795" t="str">
            <v>GBLiverpool</v>
          </cell>
        </row>
        <row r="1796">
          <cell r="B1796" t="str">
            <v>Manchester</v>
          </cell>
          <cell r="C1796" t="str">
            <v>GBManchester</v>
          </cell>
        </row>
        <row r="1797">
          <cell r="B1797" t="str">
            <v>Newcastle upon Tyne</v>
          </cell>
          <cell r="C1797" t="str">
            <v>GBNewcastle upon Tyne</v>
          </cell>
        </row>
        <row r="1798">
          <cell r="B1798" t="str">
            <v>North Tyneside</v>
          </cell>
          <cell r="C1798" t="str">
            <v>GBNorth Tyneside</v>
          </cell>
        </row>
        <row r="1799">
          <cell r="B1799" t="str">
            <v>Oldham</v>
          </cell>
          <cell r="C1799" t="str">
            <v>GBOldham</v>
          </cell>
        </row>
        <row r="1800">
          <cell r="B1800" t="str">
            <v>Rochdale</v>
          </cell>
          <cell r="C1800" t="str">
            <v>GBRochdale</v>
          </cell>
        </row>
        <row r="1801">
          <cell r="B1801" t="str">
            <v>Rotherham</v>
          </cell>
          <cell r="C1801" t="str">
            <v>GBRotherham</v>
          </cell>
        </row>
        <row r="1802">
          <cell r="B1802" t="str">
            <v>Sandwell</v>
          </cell>
          <cell r="C1802" t="str">
            <v>GBSandwell</v>
          </cell>
        </row>
        <row r="1803">
          <cell r="B1803" t="str">
            <v>Sefton</v>
          </cell>
          <cell r="C1803" t="str">
            <v>GBSefton</v>
          </cell>
        </row>
        <row r="1804">
          <cell r="B1804" t="str">
            <v>Sheffield</v>
          </cell>
          <cell r="C1804" t="str">
            <v>GBSheffield</v>
          </cell>
        </row>
        <row r="1805">
          <cell r="B1805" t="str">
            <v>St. Helens</v>
          </cell>
          <cell r="C1805" t="str">
            <v>GBSt. Helens</v>
          </cell>
        </row>
        <row r="1806">
          <cell r="B1806" t="str">
            <v>Stockport</v>
          </cell>
          <cell r="C1806" t="str">
            <v>GBStockport</v>
          </cell>
        </row>
        <row r="1807">
          <cell r="B1807" t="str">
            <v>Salford</v>
          </cell>
          <cell r="C1807" t="str">
            <v>GBSalford</v>
          </cell>
        </row>
        <row r="1808">
          <cell r="B1808" t="str">
            <v>Sunderland</v>
          </cell>
          <cell r="C1808" t="str">
            <v>GBSunderland</v>
          </cell>
        </row>
        <row r="1809">
          <cell r="B1809" t="str">
            <v>Solihull</v>
          </cell>
          <cell r="C1809" t="str">
            <v>GBSolihull</v>
          </cell>
        </row>
        <row r="1810">
          <cell r="B1810" t="str">
            <v>South Tyneside</v>
          </cell>
          <cell r="C1810" t="str">
            <v>GBSouth Tyneside</v>
          </cell>
        </row>
        <row r="1811">
          <cell r="B1811" t="str">
            <v>Tameside</v>
          </cell>
          <cell r="C1811" t="str">
            <v>GBTameside</v>
          </cell>
        </row>
        <row r="1812">
          <cell r="B1812" t="str">
            <v>Trafford</v>
          </cell>
          <cell r="C1812" t="str">
            <v>GBTrafford</v>
          </cell>
        </row>
        <row r="1813">
          <cell r="B1813" t="str">
            <v>Wigan</v>
          </cell>
          <cell r="C1813" t="str">
            <v>GBWigan</v>
          </cell>
        </row>
        <row r="1814">
          <cell r="B1814" t="str">
            <v>Wakefield</v>
          </cell>
          <cell r="C1814" t="str">
            <v>GBWakefield</v>
          </cell>
        </row>
        <row r="1815">
          <cell r="B1815" t="str">
            <v>Walsall</v>
          </cell>
          <cell r="C1815" t="str">
            <v>GBWalsall</v>
          </cell>
        </row>
        <row r="1816">
          <cell r="B1816" t="str">
            <v>Wolverhampton</v>
          </cell>
          <cell r="C1816" t="str">
            <v>GBWolverhampton</v>
          </cell>
        </row>
        <row r="1817">
          <cell r="B1817" t="str">
            <v>Wirral</v>
          </cell>
          <cell r="C1817" t="str">
            <v>GBWirral</v>
          </cell>
        </row>
        <row r="1818">
          <cell r="B1818" t="str">
            <v>Barking and Dagenham</v>
          </cell>
          <cell r="C1818" t="str">
            <v>GBBarking and Dagenham</v>
          </cell>
        </row>
        <row r="1819">
          <cell r="B1819" t="str">
            <v>Brent</v>
          </cell>
          <cell r="C1819" t="str">
            <v>GBBrent</v>
          </cell>
        </row>
        <row r="1820">
          <cell r="B1820" t="str">
            <v>Bexley</v>
          </cell>
          <cell r="C1820" t="str">
            <v>GBBexley</v>
          </cell>
        </row>
        <row r="1821">
          <cell r="B1821" t="str">
            <v>Barnet</v>
          </cell>
          <cell r="C1821" t="str">
            <v>GBBarnet</v>
          </cell>
        </row>
        <row r="1822">
          <cell r="B1822" t="str">
            <v>Bromley</v>
          </cell>
          <cell r="C1822" t="str">
            <v>GBBromley</v>
          </cell>
        </row>
        <row r="1823">
          <cell r="B1823" t="str">
            <v>Camden</v>
          </cell>
          <cell r="C1823" t="str">
            <v>GBCamden</v>
          </cell>
        </row>
        <row r="1824">
          <cell r="B1824" t="str">
            <v>Croydon</v>
          </cell>
          <cell r="C1824" t="str">
            <v>GBCroydon</v>
          </cell>
        </row>
        <row r="1825">
          <cell r="B1825" t="str">
            <v>Ealing</v>
          </cell>
          <cell r="C1825" t="str">
            <v>GBEaling</v>
          </cell>
        </row>
        <row r="1826">
          <cell r="B1826" t="str">
            <v>Enfield</v>
          </cell>
          <cell r="C1826" t="str">
            <v>GBEnfield</v>
          </cell>
        </row>
        <row r="1827">
          <cell r="B1827" t="str">
            <v>Greenwich</v>
          </cell>
          <cell r="C1827" t="str">
            <v>GBGreenwich</v>
          </cell>
        </row>
        <row r="1828">
          <cell r="B1828" t="str">
            <v>Havering</v>
          </cell>
          <cell r="C1828" t="str">
            <v>GBHavering</v>
          </cell>
        </row>
        <row r="1829">
          <cell r="B1829" t="str">
            <v>Hackney</v>
          </cell>
          <cell r="C1829" t="str">
            <v>GBHackney</v>
          </cell>
        </row>
        <row r="1830">
          <cell r="B1830" t="str">
            <v>Hillingdon</v>
          </cell>
          <cell r="C1830" t="str">
            <v>GBHillingdon</v>
          </cell>
        </row>
        <row r="1831">
          <cell r="B1831" t="str">
            <v>Hammersmith and Fulham</v>
          </cell>
          <cell r="C1831" t="str">
            <v>GBHammersmith and Fulham</v>
          </cell>
        </row>
        <row r="1832">
          <cell r="B1832" t="str">
            <v>Hounslow</v>
          </cell>
          <cell r="C1832" t="str">
            <v>GBHounslow</v>
          </cell>
        </row>
        <row r="1833">
          <cell r="B1833" t="str">
            <v>Harrow</v>
          </cell>
          <cell r="C1833" t="str">
            <v>GBHarrow</v>
          </cell>
        </row>
        <row r="1834">
          <cell r="B1834" t="str">
            <v>Haringey</v>
          </cell>
          <cell r="C1834" t="str">
            <v>GBHaringey</v>
          </cell>
        </row>
        <row r="1835">
          <cell r="B1835" t="str">
            <v>Islington</v>
          </cell>
          <cell r="C1835" t="str">
            <v>GBIslington</v>
          </cell>
        </row>
        <row r="1836">
          <cell r="B1836" t="str">
            <v>Kensington and Chelsea</v>
          </cell>
          <cell r="C1836" t="str">
            <v>GBKensington and Chelsea</v>
          </cell>
        </row>
        <row r="1837">
          <cell r="B1837" t="str">
            <v>Kingston upon Thames</v>
          </cell>
          <cell r="C1837" t="str">
            <v>GBKingston upon Thames</v>
          </cell>
        </row>
        <row r="1838">
          <cell r="B1838" t="str">
            <v>Lambeth</v>
          </cell>
          <cell r="C1838" t="str">
            <v>GBLambeth</v>
          </cell>
        </row>
        <row r="1839">
          <cell r="B1839" t="str">
            <v>Lewisham</v>
          </cell>
          <cell r="C1839" t="str">
            <v>GBLewisham</v>
          </cell>
        </row>
        <row r="1840">
          <cell r="B1840" t="str">
            <v>Merton</v>
          </cell>
          <cell r="C1840" t="str">
            <v>GBMerton</v>
          </cell>
        </row>
        <row r="1841">
          <cell r="B1841" t="str">
            <v>Newham</v>
          </cell>
          <cell r="C1841" t="str">
            <v>GBNewham</v>
          </cell>
        </row>
        <row r="1842">
          <cell r="B1842" t="str">
            <v>Redbridge</v>
          </cell>
          <cell r="C1842" t="str">
            <v>GBRedbridge</v>
          </cell>
        </row>
        <row r="1843">
          <cell r="B1843" t="str">
            <v>Richmond upon Thames</v>
          </cell>
          <cell r="C1843" t="str">
            <v>GBRichmond upon Thames</v>
          </cell>
        </row>
        <row r="1844">
          <cell r="B1844" t="str">
            <v>Sutton</v>
          </cell>
          <cell r="C1844" t="str">
            <v>GBSutton</v>
          </cell>
        </row>
        <row r="1845">
          <cell r="B1845" t="str">
            <v>Southwark</v>
          </cell>
          <cell r="C1845" t="str">
            <v>GBSouthwark</v>
          </cell>
        </row>
        <row r="1846">
          <cell r="B1846" t="str">
            <v>Tower Hamlets</v>
          </cell>
          <cell r="C1846" t="str">
            <v>GBTower Hamlets</v>
          </cell>
        </row>
        <row r="1847">
          <cell r="B1847" t="str">
            <v>Waltham Forest</v>
          </cell>
          <cell r="C1847" t="str">
            <v>GBWaltham Forest</v>
          </cell>
        </row>
        <row r="1848">
          <cell r="B1848" t="str">
            <v>Wandsworth</v>
          </cell>
          <cell r="C1848" t="str">
            <v>GBWandsworth</v>
          </cell>
        </row>
        <row r="1849">
          <cell r="B1849" t="str">
            <v>Westminster</v>
          </cell>
          <cell r="C1849" t="str">
            <v>GBWestminster</v>
          </cell>
        </row>
        <row r="1850">
          <cell r="B1850" t="str">
            <v>London, City of</v>
          </cell>
          <cell r="C1850" t="str">
            <v>GBLondon, City of</v>
          </cell>
        </row>
        <row r="1851">
          <cell r="B1851" t="str">
            <v>Saint Andrew</v>
          </cell>
          <cell r="C1851" t="str">
            <v>GDSaint Andrew</v>
          </cell>
        </row>
        <row r="1852">
          <cell r="B1852" t="str">
            <v>Saint David</v>
          </cell>
          <cell r="C1852" t="str">
            <v>GDSaint David</v>
          </cell>
        </row>
        <row r="1853">
          <cell r="B1853" t="str">
            <v>Saint George</v>
          </cell>
          <cell r="C1853" t="str">
            <v>GDSaint George</v>
          </cell>
        </row>
        <row r="1854">
          <cell r="B1854" t="str">
            <v>Saint John</v>
          </cell>
          <cell r="C1854" t="str">
            <v>GDSaint John</v>
          </cell>
        </row>
        <row r="1855">
          <cell r="B1855" t="str">
            <v>Saint Mark</v>
          </cell>
          <cell r="C1855" t="str">
            <v>GDSaint Mark</v>
          </cell>
        </row>
        <row r="1856">
          <cell r="B1856" t="str">
            <v>Saint Patrick</v>
          </cell>
          <cell r="C1856" t="str">
            <v>GDSaint Patrick</v>
          </cell>
        </row>
        <row r="1857">
          <cell r="B1857" t="str">
            <v>Southern Grenadine Islands</v>
          </cell>
          <cell r="C1857" t="str">
            <v>GDSouthern Grenadine Islands</v>
          </cell>
        </row>
        <row r="1858">
          <cell r="B1858" t="str">
            <v>Guria</v>
          </cell>
          <cell r="C1858" t="str">
            <v>GEGuria</v>
          </cell>
        </row>
        <row r="1859">
          <cell r="B1859" t="str">
            <v>Imereti</v>
          </cell>
          <cell r="C1859" t="str">
            <v>GEImereti</v>
          </cell>
        </row>
        <row r="1860">
          <cell r="B1860" t="str">
            <v>K'akheti</v>
          </cell>
          <cell r="C1860" t="str">
            <v>GEK'akheti</v>
          </cell>
        </row>
        <row r="1861">
          <cell r="B1861" t="str">
            <v>Kvemo Kartli</v>
          </cell>
          <cell r="C1861" t="str">
            <v>GEKvemo Kartli</v>
          </cell>
        </row>
        <row r="1862">
          <cell r="B1862" t="str">
            <v>Mtskheta-Mtianeti</v>
          </cell>
          <cell r="C1862" t="str">
            <v>GEMtskheta-Mtianeti</v>
          </cell>
        </row>
        <row r="1863">
          <cell r="B1863" t="str">
            <v>Rach'a-Lechkhumi-Kvemo Svaneti</v>
          </cell>
          <cell r="C1863" t="str">
            <v>GERach'a-Lechkhumi-Kvemo Svaneti</v>
          </cell>
        </row>
        <row r="1864">
          <cell r="B1864" t="str">
            <v>Samtskhe-Javakheti</v>
          </cell>
          <cell r="C1864" t="str">
            <v>GESamtskhe-Javakheti</v>
          </cell>
        </row>
        <row r="1865">
          <cell r="B1865" t="str">
            <v>Shida Kartli</v>
          </cell>
          <cell r="C1865" t="str">
            <v>GEShida Kartli</v>
          </cell>
        </row>
        <row r="1866">
          <cell r="B1866" t="str">
            <v>Samegrelo-Zemo Svaneti</v>
          </cell>
          <cell r="C1866" t="str">
            <v>GESamegrelo-Zemo Svaneti</v>
          </cell>
        </row>
        <row r="1867">
          <cell r="B1867" t="str">
            <v>Abkhazia</v>
          </cell>
          <cell r="C1867" t="str">
            <v>GEAbkhazia</v>
          </cell>
        </row>
        <row r="1868">
          <cell r="B1868" t="str">
            <v>Ajaria</v>
          </cell>
          <cell r="C1868" t="str">
            <v>GEAjaria</v>
          </cell>
        </row>
        <row r="1869">
          <cell r="B1869" t="str">
            <v>Tbilisi</v>
          </cell>
          <cell r="C1869" t="str">
            <v>GETbilisi</v>
          </cell>
        </row>
        <row r="1870">
          <cell r="B1870" t="str">
            <v>Greater Accra</v>
          </cell>
          <cell r="C1870" t="str">
            <v>GHGreater Accra</v>
          </cell>
        </row>
        <row r="1871">
          <cell r="B1871" t="str">
            <v>Ahafo</v>
          </cell>
          <cell r="C1871" t="str">
            <v>GHAhafo</v>
          </cell>
        </row>
        <row r="1872">
          <cell r="B1872" t="str">
            <v>Ashanti</v>
          </cell>
          <cell r="C1872" t="str">
            <v>GHAshanti</v>
          </cell>
        </row>
        <row r="1873">
          <cell r="B1873" t="str">
            <v>Bono East</v>
          </cell>
          <cell r="C1873" t="str">
            <v>GHBono East</v>
          </cell>
        </row>
        <row r="1874">
          <cell r="B1874" t="str">
            <v>Bono</v>
          </cell>
          <cell r="C1874" t="str">
            <v>GHBono</v>
          </cell>
        </row>
        <row r="1875">
          <cell r="B1875" t="str">
            <v>Central</v>
          </cell>
          <cell r="C1875" t="str">
            <v>GHCentral</v>
          </cell>
        </row>
        <row r="1876">
          <cell r="B1876" t="str">
            <v>Eastern</v>
          </cell>
          <cell r="C1876" t="str">
            <v>GHEastern</v>
          </cell>
        </row>
        <row r="1877">
          <cell r="B1877" t="str">
            <v>North East</v>
          </cell>
          <cell r="C1877" t="str">
            <v>GHNorth East</v>
          </cell>
        </row>
        <row r="1878">
          <cell r="B1878" t="str">
            <v>Northern</v>
          </cell>
          <cell r="C1878" t="str">
            <v>GHNorthern</v>
          </cell>
        </row>
        <row r="1879">
          <cell r="B1879" t="str">
            <v>Oti</v>
          </cell>
          <cell r="C1879" t="str">
            <v>GHOti</v>
          </cell>
        </row>
        <row r="1880">
          <cell r="B1880" t="str">
            <v>Savannah</v>
          </cell>
          <cell r="C1880" t="str">
            <v>GHSavannah</v>
          </cell>
        </row>
        <row r="1881">
          <cell r="B1881" t="str">
            <v>Volta</v>
          </cell>
          <cell r="C1881" t="str">
            <v>GHVolta</v>
          </cell>
        </row>
        <row r="1882">
          <cell r="B1882" t="str">
            <v>Upper East</v>
          </cell>
          <cell r="C1882" t="str">
            <v>GHUpper East</v>
          </cell>
        </row>
        <row r="1883">
          <cell r="B1883" t="str">
            <v>Upper West</v>
          </cell>
          <cell r="C1883" t="str">
            <v>GHUpper West</v>
          </cell>
        </row>
        <row r="1884">
          <cell r="B1884" t="str">
            <v>Western North</v>
          </cell>
          <cell r="C1884" t="str">
            <v>GHWestern North</v>
          </cell>
        </row>
        <row r="1885">
          <cell r="B1885" t="str">
            <v>Western</v>
          </cell>
          <cell r="C1885" t="str">
            <v>GHWestern</v>
          </cell>
        </row>
        <row r="1886">
          <cell r="B1886" t="str">
            <v>Avannaata Kommunia</v>
          </cell>
          <cell r="C1886" t="str">
            <v>GLAvannaata Kommunia</v>
          </cell>
        </row>
        <row r="1887">
          <cell r="B1887" t="str">
            <v>Kommune Kujalleq</v>
          </cell>
          <cell r="C1887" t="str">
            <v>GLKommune Kujalleq</v>
          </cell>
        </row>
        <row r="1888">
          <cell r="B1888" t="str">
            <v>Qeqqata Kommunia</v>
          </cell>
          <cell r="C1888" t="str">
            <v>GLQeqqata Kommunia</v>
          </cell>
        </row>
        <row r="1889">
          <cell r="B1889" t="str">
            <v>Kommune Qeqertalik</v>
          </cell>
          <cell r="C1889" t="str">
            <v>GLKommune Qeqertalik</v>
          </cell>
        </row>
        <row r="1890">
          <cell r="B1890" t="str">
            <v>Kommuneqarfik Sermersooq</v>
          </cell>
          <cell r="C1890" t="str">
            <v>GLKommuneqarfik Sermersooq</v>
          </cell>
        </row>
        <row r="1891">
          <cell r="B1891" t="str">
            <v>Lower River</v>
          </cell>
          <cell r="C1891" t="str">
            <v>GMLower River</v>
          </cell>
        </row>
        <row r="1892">
          <cell r="B1892" t="str">
            <v>Central River</v>
          </cell>
          <cell r="C1892" t="str">
            <v>GMCentral River</v>
          </cell>
        </row>
        <row r="1893">
          <cell r="B1893" t="str">
            <v>North Bank</v>
          </cell>
          <cell r="C1893" t="str">
            <v>GMNorth Bank</v>
          </cell>
        </row>
        <row r="1894">
          <cell r="B1894" t="str">
            <v>Upper River</v>
          </cell>
          <cell r="C1894" t="str">
            <v>GMUpper River</v>
          </cell>
        </row>
        <row r="1895">
          <cell r="B1895" t="str">
            <v>Western</v>
          </cell>
          <cell r="C1895" t="str">
            <v>GMWestern</v>
          </cell>
        </row>
        <row r="1896">
          <cell r="B1896" t="str">
            <v>Banjul</v>
          </cell>
          <cell r="C1896" t="str">
            <v>GMBanjul</v>
          </cell>
        </row>
        <row r="1897">
          <cell r="B1897" t="str">
            <v>Conakry</v>
          </cell>
          <cell r="C1897" t="str">
            <v>GNConakry</v>
          </cell>
        </row>
        <row r="1898">
          <cell r="B1898" t="str">
            <v>Boké</v>
          </cell>
          <cell r="C1898" t="str">
            <v>GNBoké</v>
          </cell>
        </row>
        <row r="1899">
          <cell r="B1899" t="str">
            <v>Boffa</v>
          </cell>
          <cell r="C1899" t="str">
            <v>GNBoffa</v>
          </cell>
        </row>
        <row r="1900">
          <cell r="B1900" t="str">
            <v>Boké</v>
          </cell>
          <cell r="C1900" t="str">
            <v>GNBoké</v>
          </cell>
        </row>
        <row r="1901">
          <cell r="B1901" t="str">
            <v>Fria</v>
          </cell>
          <cell r="C1901" t="str">
            <v>GNFria</v>
          </cell>
        </row>
        <row r="1902">
          <cell r="B1902" t="str">
            <v>Gaoual</v>
          </cell>
          <cell r="C1902" t="str">
            <v>GNGaoual</v>
          </cell>
        </row>
        <row r="1903">
          <cell r="B1903" t="str">
            <v>Koundara</v>
          </cell>
          <cell r="C1903" t="str">
            <v>GNKoundara</v>
          </cell>
        </row>
        <row r="1904">
          <cell r="B1904" t="str">
            <v>Kindia</v>
          </cell>
          <cell r="C1904" t="str">
            <v>GNKindia</v>
          </cell>
        </row>
        <row r="1905">
          <cell r="B1905" t="str">
            <v>Coyah</v>
          </cell>
          <cell r="C1905" t="str">
            <v>GNCoyah</v>
          </cell>
        </row>
        <row r="1906">
          <cell r="B1906" t="str">
            <v>Dubréka</v>
          </cell>
          <cell r="C1906" t="str">
            <v>GNDubréka</v>
          </cell>
        </row>
        <row r="1907">
          <cell r="B1907" t="str">
            <v>Forécariah</v>
          </cell>
          <cell r="C1907" t="str">
            <v>GNForécariah</v>
          </cell>
        </row>
        <row r="1908">
          <cell r="B1908" t="str">
            <v>Kindia</v>
          </cell>
          <cell r="C1908" t="str">
            <v>GNKindia</v>
          </cell>
        </row>
        <row r="1909">
          <cell r="B1909" t="str">
            <v>Télimélé</v>
          </cell>
          <cell r="C1909" t="str">
            <v>GNTélimélé</v>
          </cell>
        </row>
        <row r="1910">
          <cell r="B1910" t="str">
            <v>Faranah</v>
          </cell>
          <cell r="C1910" t="str">
            <v>GNFaranah</v>
          </cell>
        </row>
        <row r="1911">
          <cell r="B1911" t="str">
            <v>Dabola</v>
          </cell>
          <cell r="C1911" t="str">
            <v>GNDabola</v>
          </cell>
        </row>
        <row r="1912">
          <cell r="B1912" t="str">
            <v>Dinguiraye</v>
          </cell>
          <cell r="C1912" t="str">
            <v>GNDinguiraye</v>
          </cell>
        </row>
        <row r="1913">
          <cell r="B1913" t="str">
            <v>Faranah</v>
          </cell>
          <cell r="C1913" t="str">
            <v>GNFaranah</v>
          </cell>
        </row>
        <row r="1914">
          <cell r="B1914" t="str">
            <v>Kissidougou</v>
          </cell>
          <cell r="C1914" t="str">
            <v>GNKissidougou</v>
          </cell>
        </row>
        <row r="1915">
          <cell r="B1915" t="str">
            <v>Kankan</v>
          </cell>
          <cell r="C1915" t="str">
            <v>GNKankan</v>
          </cell>
        </row>
        <row r="1916">
          <cell r="B1916" t="str">
            <v>Kankan</v>
          </cell>
          <cell r="C1916" t="str">
            <v>GNKankan</v>
          </cell>
        </row>
        <row r="1917">
          <cell r="B1917" t="str">
            <v>Kérouané</v>
          </cell>
          <cell r="C1917" t="str">
            <v>GNKérouané</v>
          </cell>
        </row>
        <row r="1918">
          <cell r="B1918" t="str">
            <v>Kouroussa</v>
          </cell>
          <cell r="C1918" t="str">
            <v>GNKouroussa</v>
          </cell>
        </row>
        <row r="1919">
          <cell r="B1919" t="str">
            <v>Mandiana</v>
          </cell>
          <cell r="C1919" t="str">
            <v>GNMandiana</v>
          </cell>
        </row>
        <row r="1920">
          <cell r="B1920" t="str">
            <v>Siguiri</v>
          </cell>
          <cell r="C1920" t="str">
            <v>GNSiguiri</v>
          </cell>
        </row>
        <row r="1921">
          <cell r="B1921" t="str">
            <v>Labé</v>
          </cell>
          <cell r="C1921" t="str">
            <v>GNLabé</v>
          </cell>
        </row>
        <row r="1922">
          <cell r="B1922" t="str">
            <v>Koubia</v>
          </cell>
          <cell r="C1922" t="str">
            <v>GNKoubia</v>
          </cell>
        </row>
        <row r="1923">
          <cell r="B1923" t="str">
            <v>Labé</v>
          </cell>
          <cell r="C1923" t="str">
            <v>GNLabé</v>
          </cell>
        </row>
        <row r="1924">
          <cell r="B1924" t="str">
            <v>Lélouma</v>
          </cell>
          <cell r="C1924" t="str">
            <v>GNLélouma</v>
          </cell>
        </row>
        <row r="1925">
          <cell r="B1925" t="str">
            <v>Mali</v>
          </cell>
          <cell r="C1925" t="str">
            <v>GNMali</v>
          </cell>
        </row>
        <row r="1926">
          <cell r="B1926" t="str">
            <v>Tougué</v>
          </cell>
          <cell r="C1926" t="str">
            <v>GNTougué</v>
          </cell>
        </row>
        <row r="1927">
          <cell r="B1927" t="str">
            <v>Mamou</v>
          </cell>
          <cell r="C1927" t="str">
            <v>GNMamou</v>
          </cell>
        </row>
        <row r="1928">
          <cell r="B1928" t="str">
            <v>Dalaba</v>
          </cell>
          <cell r="C1928" t="str">
            <v>GNDalaba</v>
          </cell>
        </row>
        <row r="1929">
          <cell r="B1929" t="str">
            <v>Mamou</v>
          </cell>
          <cell r="C1929" t="str">
            <v>GNMamou</v>
          </cell>
        </row>
        <row r="1930">
          <cell r="B1930" t="str">
            <v>Pita</v>
          </cell>
          <cell r="C1930" t="str">
            <v>GNPita</v>
          </cell>
        </row>
        <row r="1931">
          <cell r="B1931" t="str">
            <v>Nzérékoré</v>
          </cell>
          <cell r="C1931" t="str">
            <v>GNNzérékoré</v>
          </cell>
        </row>
        <row r="1932">
          <cell r="B1932" t="str">
            <v>Beyla</v>
          </cell>
          <cell r="C1932" t="str">
            <v>GNBeyla</v>
          </cell>
        </row>
        <row r="1933">
          <cell r="B1933" t="str">
            <v>Guékédou</v>
          </cell>
          <cell r="C1933" t="str">
            <v>GNGuékédou</v>
          </cell>
        </row>
        <row r="1934">
          <cell r="B1934" t="str">
            <v>Lola</v>
          </cell>
          <cell r="C1934" t="str">
            <v>GNLola</v>
          </cell>
        </row>
        <row r="1935">
          <cell r="B1935" t="str">
            <v>Macenta</v>
          </cell>
          <cell r="C1935" t="str">
            <v>GNMacenta</v>
          </cell>
        </row>
        <row r="1936">
          <cell r="B1936" t="str">
            <v>Nzérékoré</v>
          </cell>
          <cell r="C1936" t="str">
            <v>GNNzérékoré</v>
          </cell>
        </row>
        <row r="1937">
          <cell r="B1937" t="str">
            <v>Yomou</v>
          </cell>
          <cell r="C1937" t="str">
            <v>GNYomou</v>
          </cell>
        </row>
        <row r="1938">
          <cell r="B1938" t="str">
            <v>Région Continentale</v>
          </cell>
          <cell r="C1938" t="str">
            <v>GQRégion Continentale</v>
          </cell>
        </row>
        <row r="1939">
          <cell r="B1939" t="str">
            <v>Região Continental</v>
          </cell>
          <cell r="C1939" t="str">
            <v>GQRegião Continental</v>
          </cell>
        </row>
        <row r="1940">
          <cell r="B1940" t="str">
            <v>Región Continental</v>
          </cell>
          <cell r="C1940" t="str">
            <v>GQRegión Continental</v>
          </cell>
        </row>
        <row r="1941">
          <cell r="B1941" t="str">
            <v>Centro Sud</v>
          </cell>
          <cell r="C1941" t="str">
            <v>GQCentro Sud</v>
          </cell>
        </row>
        <row r="1942">
          <cell r="B1942" t="str">
            <v>Centro Sul</v>
          </cell>
          <cell r="C1942" t="str">
            <v>GQCentro Sul</v>
          </cell>
        </row>
        <row r="1943">
          <cell r="B1943" t="str">
            <v>Centro Sur</v>
          </cell>
          <cell r="C1943" t="str">
            <v>GQCentro Sur</v>
          </cell>
        </row>
        <row r="1944">
          <cell r="B1944" t="str">
            <v>Kié-Ntem</v>
          </cell>
          <cell r="C1944" t="str">
            <v>GQKié-Ntem</v>
          </cell>
        </row>
        <row r="1945">
          <cell r="B1945" t="str">
            <v>Kié-Ntem</v>
          </cell>
          <cell r="C1945" t="str">
            <v>GQKié-Ntem</v>
          </cell>
        </row>
        <row r="1946">
          <cell r="B1946" t="str">
            <v>Kié-Ntem</v>
          </cell>
          <cell r="C1946" t="str">
            <v>GQKié-Ntem</v>
          </cell>
        </row>
        <row r="1947">
          <cell r="B1947" t="str">
            <v>Littoral</v>
          </cell>
          <cell r="C1947" t="str">
            <v>GQLittoral</v>
          </cell>
        </row>
        <row r="1948">
          <cell r="B1948" t="str">
            <v>Litoral</v>
          </cell>
          <cell r="C1948" t="str">
            <v>GQLitoral</v>
          </cell>
        </row>
        <row r="1949">
          <cell r="B1949" t="str">
            <v>Litoral</v>
          </cell>
          <cell r="C1949" t="str">
            <v>GQLitoral</v>
          </cell>
        </row>
        <row r="1950">
          <cell r="B1950" t="str">
            <v>Wele-Nzas</v>
          </cell>
          <cell r="C1950" t="str">
            <v>GQWele-Nzas</v>
          </cell>
        </row>
        <row r="1951">
          <cell r="B1951" t="str">
            <v>Wele-Nzas</v>
          </cell>
          <cell r="C1951" t="str">
            <v>GQWele-Nzas</v>
          </cell>
        </row>
        <row r="1952">
          <cell r="B1952" t="str">
            <v>Wele-Nzas</v>
          </cell>
          <cell r="C1952" t="str">
            <v>GQWele-Nzas</v>
          </cell>
        </row>
        <row r="1953">
          <cell r="B1953" t="str">
            <v>Région Insulaire</v>
          </cell>
          <cell r="C1953" t="str">
            <v>GQRégion Insulaire</v>
          </cell>
        </row>
        <row r="1954">
          <cell r="B1954" t="str">
            <v>Região Insular</v>
          </cell>
          <cell r="C1954" t="str">
            <v>GQRegião Insular</v>
          </cell>
        </row>
        <row r="1955">
          <cell r="B1955" t="str">
            <v>Región Insular</v>
          </cell>
          <cell r="C1955" t="str">
            <v>GQRegión Insular</v>
          </cell>
        </row>
        <row r="1956">
          <cell r="B1956" t="str">
            <v>Annobon</v>
          </cell>
          <cell r="C1956" t="str">
            <v>GQAnnobon</v>
          </cell>
        </row>
        <row r="1957">
          <cell r="B1957" t="str">
            <v>Ano Bom</v>
          </cell>
          <cell r="C1957" t="str">
            <v>GQAno Bom</v>
          </cell>
        </row>
        <row r="1958">
          <cell r="B1958" t="str">
            <v>Annobón</v>
          </cell>
          <cell r="C1958" t="str">
            <v>GQAnnobón</v>
          </cell>
        </row>
        <row r="1959">
          <cell r="B1959" t="str">
            <v>Bioko Nord</v>
          </cell>
          <cell r="C1959" t="str">
            <v>GQBioko Nord</v>
          </cell>
        </row>
        <row r="1960">
          <cell r="B1960" t="str">
            <v>Bioko Norte</v>
          </cell>
          <cell r="C1960" t="str">
            <v>GQBioko Norte</v>
          </cell>
        </row>
        <row r="1961">
          <cell r="B1961" t="str">
            <v>Bioko Norte</v>
          </cell>
          <cell r="C1961" t="str">
            <v>GQBioko Norte</v>
          </cell>
        </row>
        <row r="1962">
          <cell r="B1962" t="str">
            <v>Bioko Sud</v>
          </cell>
          <cell r="C1962" t="str">
            <v>GQBioko Sud</v>
          </cell>
        </row>
        <row r="1963">
          <cell r="B1963" t="str">
            <v>Bioko Sul</v>
          </cell>
          <cell r="C1963" t="str">
            <v>GQBioko Sul</v>
          </cell>
        </row>
        <row r="1964">
          <cell r="B1964" t="str">
            <v>Bioko Sur</v>
          </cell>
          <cell r="C1964" t="str">
            <v>GQBioko Sur</v>
          </cell>
        </row>
        <row r="1965">
          <cell r="B1965" t="str">
            <v>Ágion Óros</v>
          </cell>
          <cell r="C1965" t="str">
            <v>GRÁgion Óros</v>
          </cell>
        </row>
        <row r="1966">
          <cell r="B1966" t="str">
            <v>Anatolikí Makedonía kai Thráki</v>
          </cell>
          <cell r="C1966" t="str">
            <v>GRAnatolikí Makedonía kai Thráki</v>
          </cell>
        </row>
        <row r="1967">
          <cell r="B1967" t="str">
            <v>Kentrikí Makedonía</v>
          </cell>
          <cell r="C1967" t="str">
            <v>GRKentrikí Makedonía</v>
          </cell>
        </row>
        <row r="1968">
          <cell r="B1968" t="str">
            <v>Dytikí Makedonía</v>
          </cell>
          <cell r="C1968" t="str">
            <v>GRDytikí Makedonía</v>
          </cell>
        </row>
        <row r="1969">
          <cell r="B1969" t="str">
            <v>Ípeiros</v>
          </cell>
          <cell r="C1969" t="str">
            <v>GRÍpeiros</v>
          </cell>
        </row>
        <row r="1970">
          <cell r="B1970" t="str">
            <v>Thessalía</v>
          </cell>
          <cell r="C1970" t="str">
            <v>GRThessalía</v>
          </cell>
        </row>
        <row r="1971">
          <cell r="B1971" t="str">
            <v>Ionía Nísia</v>
          </cell>
          <cell r="C1971" t="str">
            <v>GRIonía Nísia</v>
          </cell>
        </row>
        <row r="1972">
          <cell r="B1972" t="str">
            <v>Dytikí Elláda</v>
          </cell>
          <cell r="C1972" t="str">
            <v>GRDytikí Elláda</v>
          </cell>
        </row>
        <row r="1973">
          <cell r="B1973" t="str">
            <v>Stereá Elláda</v>
          </cell>
          <cell r="C1973" t="str">
            <v>GRStereá Elláda</v>
          </cell>
        </row>
        <row r="1974">
          <cell r="B1974" t="str">
            <v>Attikí</v>
          </cell>
          <cell r="C1974" t="str">
            <v>GRAttikí</v>
          </cell>
        </row>
        <row r="1975">
          <cell r="B1975" t="str">
            <v>Pelopónnisos</v>
          </cell>
          <cell r="C1975" t="str">
            <v>GRPelopónnisos</v>
          </cell>
        </row>
        <row r="1976">
          <cell r="B1976" t="str">
            <v>Vóreio Aigaío</v>
          </cell>
          <cell r="C1976" t="str">
            <v>GRVóreio Aigaío</v>
          </cell>
        </row>
        <row r="1977">
          <cell r="B1977" t="str">
            <v>Nótio Aigaío</v>
          </cell>
          <cell r="C1977" t="str">
            <v>GRNótio Aigaío</v>
          </cell>
        </row>
        <row r="1978">
          <cell r="B1978" t="str">
            <v>Kríti</v>
          </cell>
          <cell r="C1978" t="str">
            <v>GRKríti</v>
          </cell>
        </row>
        <row r="1979">
          <cell r="B1979" t="str">
            <v>Alta Verapaz</v>
          </cell>
          <cell r="C1979" t="str">
            <v>GTAlta Verapaz</v>
          </cell>
        </row>
        <row r="1980">
          <cell r="B1980" t="str">
            <v>Baja Verapaz</v>
          </cell>
          <cell r="C1980" t="str">
            <v>GTBaja Verapaz</v>
          </cell>
        </row>
        <row r="1981">
          <cell r="B1981" t="str">
            <v>Chimaltenango</v>
          </cell>
          <cell r="C1981" t="str">
            <v>GTChimaltenango</v>
          </cell>
        </row>
        <row r="1982">
          <cell r="B1982" t="str">
            <v>Chiquimula</v>
          </cell>
          <cell r="C1982" t="str">
            <v>GTChiquimula</v>
          </cell>
        </row>
        <row r="1983">
          <cell r="B1983" t="str">
            <v>Escuintla</v>
          </cell>
          <cell r="C1983" t="str">
            <v>GTEscuintla</v>
          </cell>
        </row>
        <row r="1984">
          <cell r="B1984" t="str">
            <v>Guatemala</v>
          </cell>
          <cell r="C1984" t="str">
            <v>GTGuatemala</v>
          </cell>
        </row>
        <row r="1985">
          <cell r="B1985" t="str">
            <v>Huehuetenango</v>
          </cell>
          <cell r="C1985" t="str">
            <v>GTHuehuetenango</v>
          </cell>
        </row>
        <row r="1986">
          <cell r="B1986" t="str">
            <v>Izabal</v>
          </cell>
          <cell r="C1986" t="str">
            <v>GTIzabal</v>
          </cell>
        </row>
        <row r="1987">
          <cell r="B1987" t="str">
            <v>Jalapa</v>
          </cell>
          <cell r="C1987" t="str">
            <v>GTJalapa</v>
          </cell>
        </row>
        <row r="1988">
          <cell r="B1988" t="str">
            <v>Jutiapa</v>
          </cell>
          <cell r="C1988" t="str">
            <v>GTJutiapa</v>
          </cell>
        </row>
        <row r="1989">
          <cell r="B1989" t="str">
            <v>Petén</v>
          </cell>
          <cell r="C1989" t="str">
            <v>GTPetén</v>
          </cell>
        </row>
        <row r="1990">
          <cell r="B1990" t="str">
            <v>El Progreso</v>
          </cell>
          <cell r="C1990" t="str">
            <v>GTEl Progreso</v>
          </cell>
        </row>
        <row r="1991">
          <cell r="B1991" t="str">
            <v>Quiché</v>
          </cell>
          <cell r="C1991" t="str">
            <v>GTQuiché</v>
          </cell>
        </row>
        <row r="1992">
          <cell r="B1992" t="str">
            <v>Quetzaltenango</v>
          </cell>
          <cell r="C1992" t="str">
            <v>GTQuetzaltenango</v>
          </cell>
        </row>
        <row r="1993">
          <cell r="B1993" t="str">
            <v>Retalhuleu</v>
          </cell>
          <cell r="C1993" t="str">
            <v>GTRetalhuleu</v>
          </cell>
        </row>
        <row r="1994">
          <cell r="B1994" t="str">
            <v>Sacatepéquez</v>
          </cell>
          <cell r="C1994" t="str">
            <v>GTSacatepéquez</v>
          </cell>
        </row>
        <row r="1995">
          <cell r="B1995" t="str">
            <v>San Marcos</v>
          </cell>
          <cell r="C1995" t="str">
            <v>GTSan Marcos</v>
          </cell>
        </row>
        <row r="1996">
          <cell r="B1996" t="str">
            <v>Sololá</v>
          </cell>
          <cell r="C1996" t="str">
            <v>GTSololá</v>
          </cell>
        </row>
        <row r="1997">
          <cell r="B1997" t="str">
            <v>Santa Rosa</v>
          </cell>
          <cell r="C1997" t="str">
            <v>GTSanta Rosa</v>
          </cell>
        </row>
        <row r="1998">
          <cell r="B1998" t="str">
            <v>Suchitepéquez</v>
          </cell>
          <cell r="C1998" t="str">
            <v>GTSuchitepéquez</v>
          </cell>
        </row>
        <row r="1999">
          <cell r="B1999" t="str">
            <v>Totonicapán</v>
          </cell>
          <cell r="C1999" t="str">
            <v>GTTotonicapán</v>
          </cell>
        </row>
        <row r="2000">
          <cell r="B2000" t="str">
            <v>Zacapa</v>
          </cell>
          <cell r="C2000" t="str">
            <v>GTZacapa</v>
          </cell>
        </row>
        <row r="2001">
          <cell r="B2001" t="str">
            <v>Bissau</v>
          </cell>
          <cell r="C2001" t="str">
            <v>GWBissau</v>
          </cell>
        </row>
        <row r="2002">
          <cell r="B2002" t="str">
            <v>Leste</v>
          </cell>
          <cell r="C2002" t="str">
            <v>GWLeste</v>
          </cell>
        </row>
        <row r="2003">
          <cell r="B2003" t="str">
            <v>Bafatá</v>
          </cell>
          <cell r="C2003" t="str">
            <v>GWBafatá</v>
          </cell>
        </row>
        <row r="2004">
          <cell r="B2004" t="str">
            <v>Gabú</v>
          </cell>
          <cell r="C2004" t="str">
            <v>GWGabú</v>
          </cell>
        </row>
        <row r="2005">
          <cell r="B2005" t="str">
            <v>Norte</v>
          </cell>
          <cell r="C2005" t="str">
            <v>GWNorte</v>
          </cell>
        </row>
        <row r="2006">
          <cell r="B2006" t="str">
            <v>Biombo</v>
          </cell>
          <cell r="C2006" t="str">
            <v>GWBiombo</v>
          </cell>
        </row>
        <row r="2007">
          <cell r="B2007" t="str">
            <v>Cacheu</v>
          </cell>
          <cell r="C2007" t="str">
            <v>GWCacheu</v>
          </cell>
        </row>
        <row r="2008">
          <cell r="B2008" t="str">
            <v>Oio</v>
          </cell>
          <cell r="C2008" t="str">
            <v>GWOio</v>
          </cell>
        </row>
        <row r="2009">
          <cell r="B2009" t="str">
            <v>Sul</v>
          </cell>
          <cell r="C2009" t="str">
            <v>GWSul</v>
          </cell>
        </row>
        <row r="2010">
          <cell r="B2010" t="str">
            <v>Bolama</v>
          </cell>
          <cell r="C2010" t="str">
            <v>GWBolama</v>
          </cell>
        </row>
        <row r="2011">
          <cell r="B2011" t="str">
            <v>Quinara</v>
          </cell>
          <cell r="C2011" t="str">
            <v>GWQuinara</v>
          </cell>
        </row>
        <row r="2012">
          <cell r="B2012" t="str">
            <v>Tombali</v>
          </cell>
          <cell r="C2012" t="str">
            <v>GWTombali</v>
          </cell>
        </row>
        <row r="2013">
          <cell r="B2013" t="str">
            <v>Barima-Waini</v>
          </cell>
          <cell r="C2013" t="str">
            <v>GYBarima-Waini</v>
          </cell>
        </row>
        <row r="2014">
          <cell r="B2014" t="str">
            <v>Cuyuni-Mazaruni</v>
          </cell>
          <cell r="C2014" t="str">
            <v>GYCuyuni-Mazaruni</v>
          </cell>
        </row>
        <row r="2015">
          <cell r="B2015" t="str">
            <v>Demerara-Mahaica</v>
          </cell>
          <cell r="C2015" t="str">
            <v>GYDemerara-Mahaica</v>
          </cell>
        </row>
        <row r="2016">
          <cell r="B2016" t="str">
            <v>East Berbice-Corentyne</v>
          </cell>
          <cell r="C2016" t="str">
            <v>GYEast Berbice-Corentyne</v>
          </cell>
        </row>
        <row r="2017">
          <cell r="B2017" t="str">
            <v>Essequibo Islands-West Demerara</v>
          </cell>
          <cell r="C2017" t="str">
            <v>GYEssequibo Islands-West Demerara</v>
          </cell>
        </row>
        <row r="2018">
          <cell r="B2018" t="str">
            <v>Mahaica-Berbice</v>
          </cell>
          <cell r="C2018" t="str">
            <v>GYMahaica-Berbice</v>
          </cell>
        </row>
        <row r="2019">
          <cell r="B2019" t="str">
            <v>Pomeroon-Supenaam</v>
          </cell>
          <cell r="C2019" t="str">
            <v>GYPomeroon-Supenaam</v>
          </cell>
        </row>
        <row r="2020">
          <cell r="B2020" t="str">
            <v>Potaro-Siparuni</v>
          </cell>
          <cell r="C2020" t="str">
            <v>GYPotaro-Siparuni</v>
          </cell>
        </row>
        <row r="2021">
          <cell r="B2021" t="str">
            <v>Upper Demerara-Berbice</v>
          </cell>
          <cell r="C2021" t="str">
            <v>GYUpper Demerara-Berbice</v>
          </cell>
        </row>
        <row r="2022">
          <cell r="B2022" t="str">
            <v>Upper Takutu-Upper Essequibo</v>
          </cell>
          <cell r="C2022" t="str">
            <v>GYUpper Takutu-Upper Essequibo</v>
          </cell>
        </row>
        <row r="2023">
          <cell r="B2023" t="str">
            <v>Atlántida</v>
          </cell>
          <cell r="C2023" t="str">
            <v>HNAtlántida</v>
          </cell>
        </row>
        <row r="2024">
          <cell r="B2024" t="str">
            <v>Choluteca</v>
          </cell>
          <cell r="C2024" t="str">
            <v>HNCholuteca</v>
          </cell>
        </row>
        <row r="2025">
          <cell r="B2025" t="str">
            <v>Colón</v>
          </cell>
          <cell r="C2025" t="str">
            <v>HNColón</v>
          </cell>
        </row>
        <row r="2026">
          <cell r="B2026" t="str">
            <v>Comayagua</v>
          </cell>
          <cell r="C2026" t="str">
            <v>HNComayagua</v>
          </cell>
        </row>
        <row r="2027">
          <cell r="B2027" t="str">
            <v>Copán</v>
          </cell>
          <cell r="C2027" t="str">
            <v>HNCopán</v>
          </cell>
        </row>
        <row r="2028">
          <cell r="B2028" t="str">
            <v>Cortés</v>
          </cell>
          <cell r="C2028" t="str">
            <v>HNCortés</v>
          </cell>
        </row>
        <row r="2029">
          <cell r="B2029" t="str">
            <v>El Paraíso</v>
          </cell>
          <cell r="C2029" t="str">
            <v>HNEl Paraíso</v>
          </cell>
        </row>
        <row r="2030">
          <cell r="B2030" t="str">
            <v>Francisco Morazán</v>
          </cell>
          <cell r="C2030" t="str">
            <v>HNFrancisco Morazán</v>
          </cell>
        </row>
        <row r="2031">
          <cell r="B2031" t="str">
            <v>Gracias a Dios</v>
          </cell>
          <cell r="C2031" t="str">
            <v>HNGracias a Dios</v>
          </cell>
        </row>
        <row r="2032">
          <cell r="B2032" t="str">
            <v>Islas de la Bahía</v>
          </cell>
          <cell r="C2032" t="str">
            <v>HNIslas de la Bahía</v>
          </cell>
        </row>
        <row r="2033">
          <cell r="B2033" t="str">
            <v>Intibucá</v>
          </cell>
          <cell r="C2033" t="str">
            <v>HNIntibucá</v>
          </cell>
        </row>
        <row r="2034">
          <cell r="B2034" t="str">
            <v>Lempira</v>
          </cell>
          <cell r="C2034" t="str">
            <v>HNLempira</v>
          </cell>
        </row>
        <row r="2035">
          <cell r="B2035" t="str">
            <v>La Paz</v>
          </cell>
          <cell r="C2035" t="str">
            <v>HNLa Paz</v>
          </cell>
        </row>
        <row r="2036">
          <cell r="B2036" t="str">
            <v>Ocotepeque</v>
          </cell>
          <cell r="C2036" t="str">
            <v>HNOcotepeque</v>
          </cell>
        </row>
        <row r="2037">
          <cell r="B2037" t="str">
            <v>Olancho</v>
          </cell>
          <cell r="C2037" t="str">
            <v>HNOlancho</v>
          </cell>
        </row>
        <row r="2038">
          <cell r="B2038" t="str">
            <v>Santa Bárbara</v>
          </cell>
          <cell r="C2038" t="str">
            <v>HNSanta Bárbara</v>
          </cell>
        </row>
        <row r="2039">
          <cell r="B2039" t="str">
            <v>Valle</v>
          </cell>
          <cell r="C2039" t="str">
            <v>HNValle</v>
          </cell>
        </row>
        <row r="2040">
          <cell r="B2040" t="str">
            <v>Yoro</v>
          </cell>
          <cell r="C2040" t="str">
            <v>HNYoro</v>
          </cell>
        </row>
        <row r="2041">
          <cell r="B2041" t="str">
            <v>Zagrebačka županija</v>
          </cell>
          <cell r="C2041" t="str">
            <v>HRZagrebačka županija</v>
          </cell>
        </row>
        <row r="2042">
          <cell r="B2042" t="str">
            <v>Krapinsko-zagorska županija</v>
          </cell>
          <cell r="C2042" t="str">
            <v>HRKrapinsko-zagorska županija</v>
          </cell>
        </row>
        <row r="2043">
          <cell r="B2043" t="str">
            <v>Sisačko-moslavačka županija</v>
          </cell>
          <cell r="C2043" t="str">
            <v>HRSisačko-moslavačka županija</v>
          </cell>
        </row>
        <row r="2044">
          <cell r="B2044" t="str">
            <v>Karlovačka županija</v>
          </cell>
          <cell r="C2044" t="str">
            <v>HRKarlovačka županija</v>
          </cell>
        </row>
        <row r="2045">
          <cell r="B2045" t="str">
            <v>Varaždinska županija</v>
          </cell>
          <cell r="C2045" t="str">
            <v>HRVaraždinska županija</v>
          </cell>
        </row>
        <row r="2046">
          <cell r="B2046" t="str">
            <v>Koprivničko-križevačka županija</v>
          </cell>
          <cell r="C2046" t="str">
            <v>HRKoprivničko-križevačka županija</v>
          </cell>
        </row>
        <row r="2047">
          <cell r="B2047" t="str">
            <v>Bjelovarsko-bilogorska županija</v>
          </cell>
          <cell r="C2047" t="str">
            <v>HRBjelovarsko-bilogorska županija</v>
          </cell>
        </row>
        <row r="2048">
          <cell r="B2048" t="str">
            <v>Primorsko-goranska županija</v>
          </cell>
          <cell r="C2048" t="str">
            <v>HRPrimorsko-goranska županija</v>
          </cell>
        </row>
        <row r="2049">
          <cell r="B2049" t="str">
            <v>Ličko-senjska županija</v>
          </cell>
          <cell r="C2049" t="str">
            <v>HRLičko-senjska županija</v>
          </cell>
        </row>
        <row r="2050">
          <cell r="B2050" t="str">
            <v>Virovitičko-podravska županija</v>
          </cell>
          <cell r="C2050" t="str">
            <v>HRVirovitičko-podravska županija</v>
          </cell>
        </row>
        <row r="2051">
          <cell r="B2051" t="str">
            <v>Požeško-slavonska županija</v>
          </cell>
          <cell r="C2051" t="str">
            <v>HRPožeško-slavonska županija</v>
          </cell>
        </row>
        <row r="2052">
          <cell r="B2052" t="str">
            <v>Brodsko-posavska županija</v>
          </cell>
          <cell r="C2052" t="str">
            <v>HRBrodsko-posavska županija</v>
          </cell>
        </row>
        <row r="2053">
          <cell r="B2053" t="str">
            <v>Zadarska županija</v>
          </cell>
          <cell r="C2053" t="str">
            <v>HRZadarska županija</v>
          </cell>
        </row>
        <row r="2054">
          <cell r="B2054" t="str">
            <v>Osječko-baranjska županija</v>
          </cell>
          <cell r="C2054" t="str">
            <v>HROsječko-baranjska županija</v>
          </cell>
        </row>
        <row r="2055">
          <cell r="B2055" t="str">
            <v>Šibensko-kninska županija</v>
          </cell>
          <cell r="C2055" t="str">
            <v>HRŠibensko-kninska županija</v>
          </cell>
        </row>
        <row r="2056">
          <cell r="B2056" t="str">
            <v>Vukovarsko-srijemska županija</v>
          </cell>
          <cell r="C2056" t="str">
            <v>HRVukovarsko-srijemska županija</v>
          </cell>
        </row>
        <row r="2057">
          <cell r="B2057" t="str">
            <v>Splitsko-dalmatinska županija</v>
          </cell>
          <cell r="C2057" t="str">
            <v>HRSplitsko-dalmatinska županija</v>
          </cell>
        </row>
        <row r="2058">
          <cell r="B2058" t="str">
            <v>Istarska županija</v>
          </cell>
          <cell r="C2058" t="str">
            <v>HRIstarska županija</v>
          </cell>
        </row>
        <row r="2059">
          <cell r="B2059" t="str">
            <v>Dubrovačko-neretvanska županija</v>
          </cell>
          <cell r="C2059" t="str">
            <v>HRDubrovačko-neretvanska županija</v>
          </cell>
        </row>
        <row r="2060">
          <cell r="B2060" t="str">
            <v>Međimurska županija</v>
          </cell>
          <cell r="C2060" t="str">
            <v>HRMeđimurska županija</v>
          </cell>
        </row>
        <row r="2061">
          <cell r="B2061" t="str">
            <v>Grad Zagreb</v>
          </cell>
          <cell r="C2061" t="str">
            <v>HRGrad Zagreb</v>
          </cell>
        </row>
        <row r="2062">
          <cell r="B2062" t="str">
            <v>Artibonite</v>
          </cell>
          <cell r="C2062" t="str">
            <v>HTArtibonite</v>
          </cell>
        </row>
        <row r="2063">
          <cell r="B2063" t="str">
            <v>Latibonit</v>
          </cell>
          <cell r="C2063" t="str">
            <v>HTLatibonit</v>
          </cell>
        </row>
        <row r="2064">
          <cell r="B2064" t="str">
            <v>Centre</v>
          </cell>
          <cell r="C2064" t="str">
            <v>HTCentre</v>
          </cell>
        </row>
        <row r="2065">
          <cell r="B2065" t="str">
            <v>Sant</v>
          </cell>
          <cell r="C2065" t="str">
            <v>HTSant</v>
          </cell>
        </row>
        <row r="2066">
          <cell r="B2066" t="str">
            <v>Grande’Anse</v>
          </cell>
          <cell r="C2066" t="str">
            <v>HTGrande’Anse</v>
          </cell>
        </row>
        <row r="2067">
          <cell r="B2067" t="str">
            <v>Grandans</v>
          </cell>
          <cell r="C2067" t="str">
            <v>HTGrandans</v>
          </cell>
        </row>
        <row r="2068">
          <cell r="B2068" t="str">
            <v>Nord</v>
          </cell>
          <cell r="C2068" t="str">
            <v>HTNord</v>
          </cell>
        </row>
        <row r="2069">
          <cell r="B2069" t="str">
            <v>Nò</v>
          </cell>
          <cell r="C2069" t="str">
            <v>HTNò</v>
          </cell>
        </row>
        <row r="2070">
          <cell r="B2070" t="str">
            <v>Nord-Est</v>
          </cell>
          <cell r="C2070" t="str">
            <v>HTNord-Est</v>
          </cell>
        </row>
        <row r="2071">
          <cell r="B2071" t="str">
            <v>Nòdès</v>
          </cell>
          <cell r="C2071" t="str">
            <v>HTNòdès</v>
          </cell>
        </row>
        <row r="2072">
          <cell r="B2072" t="str">
            <v>Nippes</v>
          </cell>
          <cell r="C2072" t="str">
            <v>HTNippes</v>
          </cell>
        </row>
        <row r="2073">
          <cell r="B2073" t="str">
            <v>Nip</v>
          </cell>
          <cell r="C2073" t="str">
            <v>HTNip</v>
          </cell>
        </row>
        <row r="2074">
          <cell r="B2074" t="str">
            <v>Nord-Ouest</v>
          </cell>
          <cell r="C2074" t="str">
            <v>HTNord-Ouest</v>
          </cell>
        </row>
        <row r="2075">
          <cell r="B2075" t="str">
            <v>Nòdwès</v>
          </cell>
          <cell r="C2075" t="str">
            <v>HTNòdwès</v>
          </cell>
        </row>
        <row r="2076">
          <cell r="B2076" t="str">
            <v>Ouest</v>
          </cell>
          <cell r="C2076" t="str">
            <v>HTOuest</v>
          </cell>
        </row>
        <row r="2077">
          <cell r="B2077" t="str">
            <v>Lwès</v>
          </cell>
          <cell r="C2077" t="str">
            <v>HTLwès</v>
          </cell>
        </row>
        <row r="2078">
          <cell r="B2078" t="str">
            <v>Sud</v>
          </cell>
          <cell r="C2078" t="str">
            <v>HTSud</v>
          </cell>
        </row>
        <row r="2079">
          <cell r="B2079" t="str">
            <v>Sid</v>
          </cell>
          <cell r="C2079" t="str">
            <v>HTSid</v>
          </cell>
        </row>
        <row r="2080">
          <cell r="B2080" t="str">
            <v>Sud-Est</v>
          </cell>
          <cell r="C2080" t="str">
            <v>HTSud-Est</v>
          </cell>
        </row>
        <row r="2081">
          <cell r="B2081" t="str">
            <v>Sidès</v>
          </cell>
          <cell r="C2081" t="str">
            <v>HTSidès</v>
          </cell>
        </row>
        <row r="2082">
          <cell r="B2082" t="str">
            <v>Baranya</v>
          </cell>
          <cell r="C2082" t="str">
            <v>HUBaranya</v>
          </cell>
        </row>
        <row r="2083">
          <cell r="B2083" t="str">
            <v>Békés</v>
          </cell>
          <cell r="C2083" t="str">
            <v>HUBékés</v>
          </cell>
        </row>
        <row r="2084">
          <cell r="B2084" t="str">
            <v>Bács-Kiskun</v>
          </cell>
          <cell r="C2084" t="str">
            <v>HUBács-Kiskun</v>
          </cell>
        </row>
        <row r="2085">
          <cell r="B2085" t="str">
            <v>Borsod-Abaúj-Zemplén</v>
          </cell>
          <cell r="C2085" t="str">
            <v>HUBorsod-Abaúj-Zemplén</v>
          </cell>
        </row>
        <row r="2086">
          <cell r="B2086" t="str">
            <v>Csongrád</v>
          </cell>
          <cell r="C2086" t="str">
            <v>HUCsongrád</v>
          </cell>
        </row>
        <row r="2087">
          <cell r="B2087" t="str">
            <v>Fejér</v>
          </cell>
          <cell r="C2087" t="str">
            <v>HUFejér</v>
          </cell>
        </row>
        <row r="2088">
          <cell r="B2088" t="str">
            <v>Győr-Moson-Sopron</v>
          </cell>
          <cell r="C2088" t="str">
            <v>HUGyőr-Moson-Sopron</v>
          </cell>
        </row>
        <row r="2089">
          <cell r="B2089" t="str">
            <v>Hajdú-Bihar</v>
          </cell>
          <cell r="C2089" t="str">
            <v>HUHajdú-Bihar</v>
          </cell>
        </row>
        <row r="2090">
          <cell r="B2090" t="str">
            <v>Heves</v>
          </cell>
          <cell r="C2090" t="str">
            <v>HUHeves</v>
          </cell>
        </row>
        <row r="2091">
          <cell r="B2091" t="str">
            <v>Jász-Nagykun-Szolnok</v>
          </cell>
          <cell r="C2091" t="str">
            <v>HUJász-Nagykun-Szolnok</v>
          </cell>
        </row>
        <row r="2092">
          <cell r="B2092" t="str">
            <v>Komárom-Esztergom</v>
          </cell>
          <cell r="C2092" t="str">
            <v>HUKomárom-Esztergom</v>
          </cell>
        </row>
        <row r="2093">
          <cell r="B2093" t="str">
            <v>Nógrád</v>
          </cell>
          <cell r="C2093" t="str">
            <v>HUNógrád</v>
          </cell>
        </row>
        <row r="2094">
          <cell r="B2094" t="str">
            <v>Pest</v>
          </cell>
          <cell r="C2094" t="str">
            <v>HUPest</v>
          </cell>
        </row>
        <row r="2095">
          <cell r="B2095" t="str">
            <v>Somogy</v>
          </cell>
          <cell r="C2095" t="str">
            <v>HUSomogy</v>
          </cell>
        </row>
        <row r="2096">
          <cell r="B2096" t="str">
            <v>Szabolcs-Szatmár-Bereg</v>
          </cell>
          <cell r="C2096" t="str">
            <v>HUSzabolcs-Szatmár-Bereg</v>
          </cell>
        </row>
        <row r="2097">
          <cell r="B2097" t="str">
            <v>Tolna</v>
          </cell>
          <cell r="C2097" t="str">
            <v>HUTolna</v>
          </cell>
        </row>
        <row r="2098">
          <cell r="B2098" t="str">
            <v>Vas</v>
          </cell>
          <cell r="C2098" t="str">
            <v>HUVas</v>
          </cell>
        </row>
        <row r="2099">
          <cell r="B2099" t="str">
            <v>Veszprém</v>
          </cell>
          <cell r="C2099" t="str">
            <v>HUVeszprém</v>
          </cell>
        </row>
        <row r="2100">
          <cell r="B2100" t="str">
            <v>Zala</v>
          </cell>
          <cell r="C2100" t="str">
            <v>HUZala</v>
          </cell>
        </row>
        <row r="2101">
          <cell r="B2101" t="str">
            <v>Békéscsaba</v>
          </cell>
          <cell r="C2101" t="str">
            <v>HUBékéscsaba</v>
          </cell>
        </row>
        <row r="2102">
          <cell r="B2102" t="str">
            <v>Debrecen</v>
          </cell>
          <cell r="C2102" t="str">
            <v>HUDebrecen</v>
          </cell>
        </row>
        <row r="2103">
          <cell r="B2103" t="str">
            <v>Dunaújváros</v>
          </cell>
          <cell r="C2103" t="str">
            <v>HUDunaújváros</v>
          </cell>
        </row>
        <row r="2104">
          <cell r="B2104" t="str">
            <v>Eger</v>
          </cell>
          <cell r="C2104" t="str">
            <v>HUEger</v>
          </cell>
        </row>
        <row r="2105">
          <cell r="B2105" t="str">
            <v>Érd</v>
          </cell>
          <cell r="C2105" t="str">
            <v>HUÉrd</v>
          </cell>
        </row>
        <row r="2106">
          <cell r="B2106" t="str">
            <v>Győr</v>
          </cell>
          <cell r="C2106" t="str">
            <v>HUGyőr</v>
          </cell>
        </row>
        <row r="2107">
          <cell r="B2107" t="str">
            <v>Hódmezővásárhely</v>
          </cell>
          <cell r="C2107" t="str">
            <v>HUHódmezővásárhely</v>
          </cell>
        </row>
        <row r="2108">
          <cell r="B2108" t="str">
            <v>Kecskemét</v>
          </cell>
          <cell r="C2108" t="str">
            <v>HUKecskemét</v>
          </cell>
        </row>
        <row r="2109">
          <cell r="B2109" t="str">
            <v>Kaposvár</v>
          </cell>
          <cell r="C2109" t="str">
            <v>HUKaposvár</v>
          </cell>
        </row>
        <row r="2110">
          <cell r="B2110" t="str">
            <v>Miskolc</v>
          </cell>
          <cell r="C2110" t="str">
            <v>HUMiskolc</v>
          </cell>
        </row>
        <row r="2111">
          <cell r="B2111" t="str">
            <v>Nagykanizsa</v>
          </cell>
          <cell r="C2111" t="str">
            <v>HUNagykanizsa</v>
          </cell>
        </row>
        <row r="2112">
          <cell r="B2112" t="str">
            <v>Nyíregyháza</v>
          </cell>
          <cell r="C2112" t="str">
            <v>HUNyíregyháza</v>
          </cell>
        </row>
        <row r="2113">
          <cell r="B2113" t="str">
            <v>Pécs</v>
          </cell>
          <cell r="C2113" t="str">
            <v>HUPécs</v>
          </cell>
        </row>
        <row r="2114">
          <cell r="B2114" t="str">
            <v>Szeged</v>
          </cell>
          <cell r="C2114" t="str">
            <v>HUSzeged</v>
          </cell>
        </row>
        <row r="2115">
          <cell r="B2115" t="str">
            <v>Székesfehérvár</v>
          </cell>
          <cell r="C2115" t="str">
            <v>HUSzékesfehérvár</v>
          </cell>
        </row>
        <row r="2116">
          <cell r="B2116" t="str">
            <v>Szombathely</v>
          </cell>
          <cell r="C2116" t="str">
            <v>HUSzombathely</v>
          </cell>
        </row>
        <row r="2117">
          <cell r="B2117" t="str">
            <v>Szolnok</v>
          </cell>
          <cell r="C2117" t="str">
            <v>HUSzolnok</v>
          </cell>
        </row>
        <row r="2118">
          <cell r="B2118" t="str">
            <v>Sopron</v>
          </cell>
          <cell r="C2118" t="str">
            <v>HUSopron</v>
          </cell>
        </row>
        <row r="2119">
          <cell r="B2119" t="str">
            <v>Szekszárd</v>
          </cell>
          <cell r="C2119" t="str">
            <v>HUSzekszárd</v>
          </cell>
        </row>
        <row r="2120">
          <cell r="B2120" t="str">
            <v>Salgótarján</v>
          </cell>
          <cell r="C2120" t="str">
            <v>HUSalgótarján</v>
          </cell>
        </row>
        <row r="2121">
          <cell r="B2121" t="str">
            <v>Tatabánya</v>
          </cell>
          <cell r="C2121" t="str">
            <v>HUTatabánya</v>
          </cell>
        </row>
        <row r="2122">
          <cell r="B2122" t="str">
            <v>Veszprém</v>
          </cell>
          <cell r="C2122" t="str">
            <v>HUVeszprém</v>
          </cell>
        </row>
        <row r="2123">
          <cell r="B2123" t="str">
            <v>Zalaegerszeg</v>
          </cell>
          <cell r="C2123" t="str">
            <v>HUZalaegerszeg</v>
          </cell>
        </row>
        <row r="2124">
          <cell r="B2124" t="str">
            <v>Budapest</v>
          </cell>
          <cell r="C2124" t="str">
            <v>HUBudapest</v>
          </cell>
        </row>
        <row r="2125">
          <cell r="B2125" t="str">
            <v>Jawa</v>
          </cell>
          <cell r="C2125" t="str">
            <v>IDJawa</v>
          </cell>
        </row>
        <row r="2126">
          <cell r="B2126" t="str">
            <v>Banten</v>
          </cell>
          <cell r="C2126" t="str">
            <v>IDBanten</v>
          </cell>
        </row>
        <row r="2127">
          <cell r="B2127" t="str">
            <v>Jawa Barat</v>
          </cell>
          <cell r="C2127" t="str">
            <v>IDJawa Barat</v>
          </cell>
        </row>
        <row r="2128">
          <cell r="B2128" t="str">
            <v>Jawa Timur</v>
          </cell>
          <cell r="C2128" t="str">
            <v>IDJawa Timur</v>
          </cell>
        </row>
        <row r="2129">
          <cell r="B2129" t="str">
            <v>Jawa Tengah</v>
          </cell>
          <cell r="C2129" t="str">
            <v>IDJawa Tengah</v>
          </cell>
        </row>
        <row r="2130">
          <cell r="B2130" t="str">
            <v>Yogyakarta</v>
          </cell>
          <cell r="C2130" t="str">
            <v>IDYogyakarta</v>
          </cell>
        </row>
        <row r="2131">
          <cell r="B2131" t="str">
            <v>Jakarta Raya</v>
          </cell>
          <cell r="C2131" t="str">
            <v>IDJakarta Raya</v>
          </cell>
        </row>
        <row r="2132">
          <cell r="B2132" t="str">
            <v>Kalimantan</v>
          </cell>
          <cell r="C2132" t="str">
            <v>IDKalimantan</v>
          </cell>
        </row>
        <row r="2133">
          <cell r="B2133" t="str">
            <v>Kalimantan Barat</v>
          </cell>
          <cell r="C2133" t="str">
            <v>IDKalimantan Barat</v>
          </cell>
        </row>
        <row r="2134">
          <cell r="B2134" t="str">
            <v>Kalimantan Timur</v>
          </cell>
          <cell r="C2134" t="str">
            <v>IDKalimantan Timur</v>
          </cell>
        </row>
        <row r="2135">
          <cell r="B2135" t="str">
            <v>Kalimantan Selatan</v>
          </cell>
          <cell r="C2135" t="str">
            <v>IDKalimantan Selatan</v>
          </cell>
        </row>
        <row r="2136">
          <cell r="B2136" t="str">
            <v>Kalimantan Tengah</v>
          </cell>
          <cell r="C2136" t="str">
            <v>IDKalimantan Tengah</v>
          </cell>
        </row>
        <row r="2137">
          <cell r="B2137" t="str">
            <v>Kalimantan Utara</v>
          </cell>
          <cell r="C2137" t="str">
            <v>IDKalimantan Utara</v>
          </cell>
        </row>
        <row r="2138">
          <cell r="B2138" t="str">
            <v>Maluku</v>
          </cell>
          <cell r="C2138" t="str">
            <v>IDMaluku</v>
          </cell>
        </row>
        <row r="2139">
          <cell r="B2139" t="str">
            <v>Maluku</v>
          </cell>
          <cell r="C2139" t="str">
            <v>IDMaluku</v>
          </cell>
        </row>
        <row r="2140">
          <cell r="B2140" t="str">
            <v>Maluku Utara</v>
          </cell>
          <cell r="C2140" t="str">
            <v>IDMaluku Utara</v>
          </cell>
        </row>
        <row r="2141">
          <cell r="B2141" t="str">
            <v>Nusa Tenggara</v>
          </cell>
          <cell r="C2141" t="str">
            <v>IDNusa Tenggara</v>
          </cell>
        </row>
        <row r="2142">
          <cell r="B2142" t="str">
            <v>Bali</v>
          </cell>
          <cell r="C2142" t="str">
            <v>IDBali</v>
          </cell>
        </row>
        <row r="2143">
          <cell r="B2143" t="str">
            <v>Nusa Tenggara Barat</v>
          </cell>
          <cell r="C2143" t="str">
            <v>IDNusa Tenggara Barat</v>
          </cell>
        </row>
        <row r="2144">
          <cell r="B2144" t="str">
            <v>Nusa Tenggara Timur</v>
          </cell>
          <cell r="C2144" t="str">
            <v>IDNusa Tenggara Timur</v>
          </cell>
        </row>
        <row r="2145">
          <cell r="B2145" t="str">
            <v>Papua</v>
          </cell>
          <cell r="C2145" t="str">
            <v>IDPapua</v>
          </cell>
        </row>
        <row r="2146">
          <cell r="B2146" t="str">
            <v>Papua</v>
          </cell>
          <cell r="C2146" t="str">
            <v>IDPapua</v>
          </cell>
        </row>
        <row r="2147">
          <cell r="B2147" t="str">
            <v>Papua Barat</v>
          </cell>
          <cell r="C2147" t="str">
            <v>IDPapua Barat</v>
          </cell>
        </row>
        <row r="2148">
          <cell r="B2148" t="str">
            <v>Sulawesi</v>
          </cell>
          <cell r="C2148" t="str">
            <v>IDSulawesi</v>
          </cell>
        </row>
        <row r="2149">
          <cell r="B2149" t="str">
            <v>Gorontalo</v>
          </cell>
          <cell r="C2149" t="str">
            <v>IDGorontalo</v>
          </cell>
        </row>
        <row r="2150">
          <cell r="B2150" t="str">
            <v>Sulawesi Utara</v>
          </cell>
          <cell r="C2150" t="str">
            <v>IDSulawesi Utara</v>
          </cell>
        </row>
        <row r="2151">
          <cell r="B2151" t="str">
            <v>Sulawesi Tenggara</v>
          </cell>
          <cell r="C2151" t="str">
            <v>IDSulawesi Tenggara</v>
          </cell>
        </row>
        <row r="2152">
          <cell r="B2152" t="str">
            <v>Sulawesi Selatan</v>
          </cell>
          <cell r="C2152" t="str">
            <v>IDSulawesi Selatan</v>
          </cell>
        </row>
        <row r="2153">
          <cell r="B2153" t="str">
            <v>Sulawesi Barat</v>
          </cell>
          <cell r="C2153" t="str">
            <v>IDSulawesi Barat</v>
          </cell>
        </row>
        <row r="2154">
          <cell r="B2154" t="str">
            <v>Sulawesi Tengah</v>
          </cell>
          <cell r="C2154" t="str">
            <v>IDSulawesi Tengah</v>
          </cell>
        </row>
        <row r="2155">
          <cell r="B2155" t="str">
            <v>Sumatera</v>
          </cell>
          <cell r="C2155" t="str">
            <v>IDSumatera</v>
          </cell>
        </row>
        <row r="2156">
          <cell r="B2156" t="str">
            <v>Aceh</v>
          </cell>
          <cell r="C2156" t="str">
            <v>IDAceh</v>
          </cell>
        </row>
        <row r="2157">
          <cell r="B2157" t="str">
            <v>Kepulauan Bangka Belitung</v>
          </cell>
          <cell r="C2157" t="str">
            <v>IDKepulauan Bangka Belitung</v>
          </cell>
        </row>
        <row r="2158">
          <cell r="B2158" t="str">
            <v>Bengkulu</v>
          </cell>
          <cell r="C2158" t="str">
            <v>IDBengkulu</v>
          </cell>
        </row>
        <row r="2159">
          <cell r="B2159" t="str">
            <v>Jambi</v>
          </cell>
          <cell r="C2159" t="str">
            <v>IDJambi</v>
          </cell>
        </row>
        <row r="2160">
          <cell r="B2160" t="str">
            <v>Kepulauan Riau</v>
          </cell>
          <cell r="C2160" t="str">
            <v>IDKepulauan Riau</v>
          </cell>
        </row>
        <row r="2161">
          <cell r="B2161" t="str">
            <v>Lampung</v>
          </cell>
          <cell r="C2161" t="str">
            <v>IDLampung</v>
          </cell>
        </row>
        <row r="2162">
          <cell r="B2162" t="str">
            <v>Riau</v>
          </cell>
          <cell r="C2162" t="str">
            <v>IDRiau</v>
          </cell>
        </row>
        <row r="2163">
          <cell r="B2163" t="str">
            <v>Sumatera Barat</v>
          </cell>
          <cell r="C2163" t="str">
            <v>IDSumatera Barat</v>
          </cell>
        </row>
        <row r="2164">
          <cell r="B2164" t="str">
            <v>Sumatera Selatan</v>
          </cell>
          <cell r="C2164" t="str">
            <v>IDSumatera Selatan</v>
          </cell>
        </row>
        <row r="2165">
          <cell r="B2165" t="str">
            <v>Sumatera Utara</v>
          </cell>
          <cell r="C2165" t="str">
            <v>IDSumatera Utara</v>
          </cell>
        </row>
        <row r="2166">
          <cell r="B2166" t="str">
            <v>Connaught</v>
          </cell>
          <cell r="C2166" t="str">
            <v>IEConnaught</v>
          </cell>
        </row>
        <row r="2167">
          <cell r="B2167" t="str">
            <v>Connacht</v>
          </cell>
          <cell r="C2167" t="str">
            <v>IEConnacht</v>
          </cell>
        </row>
        <row r="2168">
          <cell r="B2168" t="str">
            <v>Galway</v>
          </cell>
          <cell r="C2168" t="str">
            <v>IEGalway</v>
          </cell>
        </row>
        <row r="2169">
          <cell r="B2169" t="str">
            <v>Gaillimh</v>
          </cell>
          <cell r="C2169" t="str">
            <v>IEGaillimh</v>
          </cell>
        </row>
        <row r="2170">
          <cell r="B2170" t="str">
            <v>Leitrim</v>
          </cell>
          <cell r="C2170" t="str">
            <v>IELeitrim</v>
          </cell>
        </row>
        <row r="2171">
          <cell r="B2171" t="str">
            <v>Liatroim</v>
          </cell>
          <cell r="C2171" t="str">
            <v>IELiatroim</v>
          </cell>
        </row>
        <row r="2172">
          <cell r="B2172" t="str">
            <v>Mayo</v>
          </cell>
          <cell r="C2172" t="str">
            <v>IEMayo</v>
          </cell>
        </row>
        <row r="2173">
          <cell r="B2173" t="str">
            <v>Maigh Eo</v>
          </cell>
          <cell r="C2173" t="str">
            <v>IEMaigh Eo</v>
          </cell>
        </row>
        <row r="2174">
          <cell r="B2174" t="str">
            <v>Roscommon</v>
          </cell>
          <cell r="C2174" t="str">
            <v>IERoscommon</v>
          </cell>
        </row>
        <row r="2175">
          <cell r="B2175" t="str">
            <v>Ros Comáin</v>
          </cell>
          <cell r="C2175" t="str">
            <v>IERos Comáin</v>
          </cell>
        </row>
        <row r="2176">
          <cell r="B2176" t="str">
            <v>Sligo</v>
          </cell>
          <cell r="C2176" t="str">
            <v>IESligo</v>
          </cell>
        </row>
        <row r="2177">
          <cell r="B2177" t="str">
            <v>Sligeach</v>
          </cell>
          <cell r="C2177" t="str">
            <v>IESligeach</v>
          </cell>
        </row>
        <row r="2178">
          <cell r="B2178" t="str">
            <v>Leinster</v>
          </cell>
          <cell r="C2178" t="str">
            <v>IELeinster</v>
          </cell>
        </row>
        <row r="2179">
          <cell r="B2179" t="str">
            <v>Laighin</v>
          </cell>
          <cell r="C2179" t="str">
            <v>IELaighin</v>
          </cell>
        </row>
        <row r="2180">
          <cell r="B2180" t="str">
            <v>Carlow</v>
          </cell>
          <cell r="C2180" t="str">
            <v>IECarlow</v>
          </cell>
        </row>
        <row r="2181">
          <cell r="B2181" t="str">
            <v>Ceatharlach</v>
          </cell>
          <cell r="C2181" t="str">
            <v>IECeatharlach</v>
          </cell>
        </row>
        <row r="2182">
          <cell r="B2182" t="str">
            <v>Dublin</v>
          </cell>
          <cell r="C2182" t="str">
            <v>IEDublin</v>
          </cell>
        </row>
        <row r="2183">
          <cell r="B2183" t="str">
            <v>Baile Átha Cliath</v>
          </cell>
          <cell r="C2183" t="str">
            <v>IEBaile Átha Cliath</v>
          </cell>
        </row>
        <row r="2184">
          <cell r="B2184" t="str">
            <v>Kildare</v>
          </cell>
          <cell r="C2184" t="str">
            <v>IEKildare</v>
          </cell>
        </row>
        <row r="2185">
          <cell r="B2185" t="str">
            <v>Cill Dara</v>
          </cell>
          <cell r="C2185" t="str">
            <v>IECill Dara</v>
          </cell>
        </row>
        <row r="2186">
          <cell r="B2186" t="str">
            <v>Kilkenny</v>
          </cell>
          <cell r="C2186" t="str">
            <v>IEKilkenny</v>
          </cell>
        </row>
        <row r="2187">
          <cell r="B2187" t="str">
            <v>Cill Chainnigh</v>
          </cell>
          <cell r="C2187" t="str">
            <v>IECill Chainnigh</v>
          </cell>
        </row>
        <row r="2188">
          <cell r="B2188" t="str">
            <v>Longford</v>
          </cell>
          <cell r="C2188" t="str">
            <v>IELongford</v>
          </cell>
        </row>
        <row r="2189">
          <cell r="B2189" t="str">
            <v>An Longfort</v>
          </cell>
          <cell r="C2189" t="str">
            <v>IEAn Longfort</v>
          </cell>
        </row>
        <row r="2190">
          <cell r="B2190" t="str">
            <v>Louth</v>
          </cell>
          <cell r="C2190" t="str">
            <v>IELouth</v>
          </cell>
        </row>
        <row r="2191">
          <cell r="B2191" t="str">
            <v>Lú</v>
          </cell>
          <cell r="C2191" t="str">
            <v>IELú</v>
          </cell>
        </row>
        <row r="2192">
          <cell r="B2192" t="str">
            <v>Laois</v>
          </cell>
          <cell r="C2192" t="str">
            <v>IELaois</v>
          </cell>
        </row>
        <row r="2193">
          <cell r="B2193" t="str">
            <v>Laois</v>
          </cell>
          <cell r="C2193" t="str">
            <v>IELaois</v>
          </cell>
        </row>
        <row r="2194">
          <cell r="B2194" t="str">
            <v>Meath</v>
          </cell>
          <cell r="C2194" t="str">
            <v>IEMeath</v>
          </cell>
        </row>
        <row r="2195">
          <cell r="B2195" t="str">
            <v>An Mhí</v>
          </cell>
          <cell r="C2195" t="str">
            <v>IEAn Mhí</v>
          </cell>
        </row>
        <row r="2196">
          <cell r="B2196" t="str">
            <v>Offaly</v>
          </cell>
          <cell r="C2196" t="str">
            <v>IEOffaly</v>
          </cell>
        </row>
        <row r="2197">
          <cell r="B2197" t="str">
            <v>Uíbh Fhailí</v>
          </cell>
          <cell r="C2197" t="str">
            <v>IEUíbh Fhailí</v>
          </cell>
        </row>
        <row r="2198">
          <cell r="B2198" t="str">
            <v>Westmeath</v>
          </cell>
          <cell r="C2198" t="str">
            <v>IEWestmeath</v>
          </cell>
        </row>
        <row r="2199">
          <cell r="B2199" t="str">
            <v>An Iarmhí</v>
          </cell>
          <cell r="C2199" t="str">
            <v>IEAn Iarmhí</v>
          </cell>
        </row>
        <row r="2200">
          <cell r="B2200" t="str">
            <v>Wicklow</v>
          </cell>
          <cell r="C2200" t="str">
            <v>IEWicklow</v>
          </cell>
        </row>
        <row r="2201">
          <cell r="B2201" t="str">
            <v>Cill Mhantáin</v>
          </cell>
          <cell r="C2201" t="str">
            <v>IECill Mhantáin</v>
          </cell>
        </row>
        <row r="2202">
          <cell r="B2202" t="str">
            <v>Wexford</v>
          </cell>
          <cell r="C2202" t="str">
            <v>IEWexford</v>
          </cell>
        </row>
        <row r="2203">
          <cell r="B2203" t="str">
            <v>Loch Garman</v>
          </cell>
          <cell r="C2203" t="str">
            <v>IELoch Garman</v>
          </cell>
        </row>
        <row r="2204">
          <cell r="B2204" t="str">
            <v>Munster</v>
          </cell>
          <cell r="C2204" t="str">
            <v>IEMunster</v>
          </cell>
        </row>
        <row r="2205">
          <cell r="B2205" t="str">
            <v>An Mhumhain</v>
          </cell>
          <cell r="C2205" t="str">
            <v>IEAn Mhumhain</v>
          </cell>
        </row>
        <row r="2206">
          <cell r="B2206" t="str">
            <v>Clare</v>
          </cell>
          <cell r="C2206" t="str">
            <v>IEClare</v>
          </cell>
        </row>
        <row r="2207">
          <cell r="B2207" t="str">
            <v>An Clár</v>
          </cell>
          <cell r="C2207" t="str">
            <v>IEAn Clár</v>
          </cell>
        </row>
        <row r="2208">
          <cell r="B2208" t="str">
            <v>Cork</v>
          </cell>
          <cell r="C2208" t="str">
            <v>IECork</v>
          </cell>
        </row>
        <row r="2209">
          <cell r="B2209" t="str">
            <v>Corcaigh</v>
          </cell>
          <cell r="C2209" t="str">
            <v>IECorcaigh</v>
          </cell>
        </row>
        <row r="2210">
          <cell r="B2210" t="str">
            <v>Kerry</v>
          </cell>
          <cell r="C2210" t="str">
            <v>IEKerry</v>
          </cell>
        </row>
        <row r="2211">
          <cell r="B2211" t="str">
            <v>Ciarraí</v>
          </cell>
          <cell r="C2211" t="str">
            <v>IECiarraí</v>
          </cell>
        </row>
        <row r="2212">
          <cell r="B2212" t="str">
            <v>Limerick</v>
          </cell>
          <cell r="C2212" t="str">
            <v>IELimerick</v>
          </cell>
        </row>
        <row r="2213">
          <cell r="B2213" t="str">
            <v>Luimneach</v>
          </cell>
          <cell r="C2213" t="str">
            <v>IELuimneach</v>
          </cell>
        </row>
        <row r="2214">
          <cell r="B2214" t="str">
            <v>Tipperary</v>
          </cell>
          <cell r="C2214" t="str">
            <v>IETipperary</v>
          </cell>
        </row>
        <row r="2215">
          <cell r="B2215" t="str">
            <v>Tiobraid Árann</v>
          </cell>
          <cell r="C2215" t="str">
            <v>IETiobraid Árann</v>
          </cell>
        </row>
        <row r="2216">
          <cell r="B2216" t="str">
            <v>Waterford</v>
          </cell>
          <cell r="C2216" t="str">
            <v>IEWaterford</v>
          </cell>
        </row>
        <row r="2217">
          <cell r="B2217" t="str">
            <v>Port Láirge</v>
          </cell>
          <cell r="C2217" t="str">
            <v>IEPort Láirge</v>
          </cell>
        </row>
        <row r="2218">
          <cell r="B2218" t="str">
            <v>Ulster</v>
          </cell>
          <cell r="C2218" t="str">
            <v>IEUlster</v>
          </cell>
        </row>
        <row r="2219">
          <cell r="B2219" t="str">
            <v>Ulaidh</v>
          </cell>
          <cell r="C2219" t="str">
            <v>IEUlaidh</v>
          </cell>
        </row>
        <row r="2220">
          <cell r="B2220" t="str">
            <v>Cavan</v>
          </cell>
          <cell r="C2220" t="str">
            <v>IECavan</v>
          </cell>
        </row>
        <row r="2221">
          <cell r="B2221" t="str">
            <v>An Cabhán</v>
          </cell>
          <cell r="C2221" t="str">
            <v>IEAn Cabhán</v>
          </cell>
        </row>
        <row r="2222">
          <cell r="B2222" t="str">
            <v>Donegal</v>
          </cell>
          <cell r="C2222" t="str">
            <v>IEDonegal</v>
          </cell>
        </row>
        <row r="2223">
          <cell r="B2223" t="str">
            <v>Dún na nGall</v>
          </cell>
          <cell r="C2223" t="str">
            <v>IEDún na nGall</v>
          </cell>
        </row>
        <row r="2224">
          <cell r="B2224" t="str">
            <v>Monaghan</v>
          </cell>
          <cell r="C2224" t="str">
            <v>IEMonaghan</v>
          </cell>
        </row>
        <row r="2225">
          <cell r="B2225" t="str">
            <v>Muineachán</v>
          </cell>
          <cell r="C2225" t="str">
            <v>IEMuineachán</v>
          </cell>
        </row>
        <row r="2226">
          <cell r="B2226" t="str">
            <v>Al Janūbī</v>
          </cell>
          <cell r="C2226" t="str">
            <v>ILAl Janūbī</v>
          </cell>
        </row>
        <row r="2227">
          <cell r="B2227" t="str">
            <v>HaDarom</v>
          </cell>
          <cell r="C2227" t="str">
            <v>ILHaDarom</v>
          </cell>
        </row>
        <row r="2228">
          <cell r="B2228" t="str">
            <v>Ḩayfā</v>
          </cell>
          <cell r="C2228" t="str">
            <v>ILḨayfā</v>
          </cell>
        </row>
        <row r="2229">
          <cell r="B2229" t="str">
            <v>H̱efa</v>
          </cell>
          <cell r="C2229" t="str">
            <v>ILH̱efa</v>
          </cell>
        </row>
        <row r="2230">
          <cell r="B2230" t="str">
            <v>Al Quds</v>
          </cell>
          <cell r="C2230" t="str">
            <v>ILAl Quds</v>
          </cell>
        </row>
        <row r="2231">
          <cell r="B2231" t="str">
            <v>Yerushalayim</v>
          </cell>
          <cell r="C2231" t="str">
            <v>ILYerushalayim</v>
          </cell>
        </row>
        <row r="2232">
          <cell r="B2232" t="str">
            <v>Al Awsaţ</v>
          </cell>
          <cell r="C2232" t="str">
            <v>ILAl Awsaţ</v>
          </cell>
        </row>
        <row r="2233">
          <cell r="B2233" t="str">
            <v>HaMerkaz</v>
          </cell>
          <cell r="C2233" t="str">
            <v>ILHaMerkaz</v>
          </cell>
        </row>
        <row r="2234">
          <cell r="B2234" t="str">
            <v>Tall Abīb</v>
          </cell>
          <cell r="C2234" t="str">
            <v>ILTall Abīb</v>
          </cell>
        </row>
        <row r="2235">
          <cell r="B2235" t="str">
            <v>Tel Aviv</v>
          </cell>
          <cell r="C2235" t="str">
            <v>ILTel Aviv</v>
          </cell>
        </row>
        <row r="2236">
          <cell r="B2236" t="str">
            <v>Ash Shamālī</v>
          </cell>
          <cell r="C2236" t="str">
            <v>ILAsh Shamālī</v>
          </cell>
        </row>
        <row r="2237">
          <cell r="B2237" t="str">
            <v>HaTsafon</v>
          </cell>
          <cell r="C2237" t="str">
            <v>ILHaTsafon</v>
          </cell>
        </row>
        <row r="2238">
          <cell r="B2238" t="str">
            <v>Andaman and Nicobar Islands</v>
          </cell>
          <cell r="C2238" t="str">
            <v>INAndaman and Nicobar Islands</v>
          </cell>
        </row>
        <row r="2239">
          <cell r="B2239" t="str">
            <v>Chandīgarh</v>
          </cell>
          <cell r="C2239" t="str">
            <v>INChandīgarh</v>
          </cell>
        </row>
        <row r="2240">
          <cell r="B2240" t="str">
            <v>Dādra and Nagar Haveli and Damān and Diu</v>
          </cell>
          <cell r="C2240" t="str">
            <v>INDādra and Nagar Haveli and Damān and Diu</v>
          </cell>
        </row>
        <row r="2241">
          <cell r="B2241" t="str">
            <v>Delhi</v>
          </cell>
          <cell r="C2241" t="str">
            <v>INDelhi</v>
          </cell>
        </row>
        <row r="2242">
          <cell r="B2242" t="str">
            <v>Jammu and Kashmīr</v>
          </cell>
          <cell r="C2242" t="str">
            <v>INJammu and Kashmīr</v>
          </cell>
        </row>
        <row r="2243">
          <cell r="B2243" t="str">
            <v>Ladākh</v>
          </cell>
          <cell r="C2243" t="str">
            <v>INLadākh</v>
          </cell>
        </row>
        <row r="2244">
          <cell r="B2244" t="str">
            <v>Lakshadweep</v>
          </cell>
          <cell r="C2244" t="str">
            <v>INLakshadweep</v>
          </cell>
        </row>
        <row r="2245">
          <cell r="B2245" t="str">
            <v>Puducherry</v>
          </cell>
          <cell r="C2245" t="str">
            <v>INPuducherry</v>
          </cell>
        </row>
        <row r="2246">
          <cell r="B2246" t="str">
            <v>Andhra Pradesh</v>
          </cell>
          <cell r="C2246" t="str">
            <v>INAndhra Pradesh</v>
          </cell>
        </row>
        <row r="2247">
          <cell r="B2247" t="str">
            <v>Arunāchal Pradesh</v>
          </cell>
          <cell r="C2247" t="str">
            <v>INArunāchal Pradesh</v>
          </cell>
        </row>
        <row r="2248">
          <cell r="B2248" t="str">
            <v>Assam</v>
          </cell>
          <cell r="C2248" t="str">
            <v>INAssam</v>
          </cell>
        </row>
        <row r="2249">
          <cell r="B2249" t="str">
            <v>Bihār</v>
          </cell>
          <cell r="C2249" t="str">
            <v>INBihār</v>
          </cell>
        </row>
        <row r="2250">
          <cell r="B2250" t="str">
            <v>Chhattīsgarh</v>
          </cell>
          <cell r="C2250" t="str">
            <v>INChhattīsgarh</v>
          </cell>
        </row>
        <row r="2251">
          <cell r="B2251" t="str">
            <v>Goa</v>
          </cell>
          <cell r="C2251" t="str">
            <v>INGoa</v>
          </cell>
        </row>
        <row r="2252">
          <cell r="B2252" t="str">
            <v>Gujarāt</v>
          </cell>
          <cell r="C2252" t="str">
            <v>INGujarāt</v>
          </cell>
        </row>
        <row r="2253">
          <cell r="B2253" t="str">
            <v>Himāchal Pradesh</v>
          </cell>
          <cell r="C2253" t="str">
            <v>INHimāchal Pradesh</v>
          </cell>
        </row>
        <row r="2254">
          <cell r="B2254" t="str">
            <v>Haryāna</v>
          </cell>
          <cell r="C2254" t="str">
            <v>INHaryāna</v>
          </cell>
        </row>
        <row r="2255">
          <cell r="B2255" t="str">
            <v>Jhārkhand</v>
          </cell>
          <cell r="C2255" t="str">
            <v>INJhārkhand</v>
          </cell>
        </row>
        <row r="2256">
          <cell r="B2256" t="str">
            <v>Karnātaka</v>
          </cell>
          <cell r="C2256" t="str">
            <v>INKarnātaka</v>
          </cell>
        </row>
        <row r="2257">
          <cell r="B2257" t="str">
            <v>Kerala</v>
          </cell>
          <cell r="C2257" t="str">
            <v>INKerala</v>
          </cell>
        </row>
        <row r="2258">
          <cell r="B2258" t="str">
            <v>Mahārāshtra</v>
          </cell>
          <cell r="C2258" t="str">
            <v>INMahārāshtra</v>
          </cell>
        </row>
        <row r="2259">
          <cell r="B2259" t="str">
            <v>Meghālaya</v>
          </cell>
          <cell r="C2259" t="str">
            <v>INMeghālaya</v>
          </cell>
        </row>
        <row r="2260">
          <cell r="B2260" t="str">
            <v>Manipur</v>
          </cell>
          <cell r="C2260" t="str">
            <v>INManipur</v>
          </cell>
        </row>
        <row r="2261">
          <cell r="B2261" t="str">
            <v>Madhya Pradesh</v>
          </cell>
          <cell r="C2261" t="str">
            <v>INMadhya Pradesh</v>
          </cell>
        </row>
        <row r="2262">
          <cell r="B2262" t="str">
            <v>Mizoram</v>
          </cell>
          <cell r="C2262" t="str">
            <v>INMizoram</v>
          </cell>
        </row>
        <row r="2263">
          <cell r="B2263" t="str">
            <v>Nāgāland</v>
          </cell>
          <cell r="C2263" t="str">
            <v>INNāgāland</v>
          </cell>
        </row>
        <row r="2264">
          <cell r="B2264" t="str">
            <v>Odisha</v>
          </cell>
          <cell r="C2264" t="str">
            <v>INOdisha</v>
          </cell>
        </row>
        <row r="2265">
          <cell r="B2265" t="str">
            <v>Punjab</v>
          </cell>
          <cell r="C2265" t="str">
            <v>INPunjab</v>
          </cell>
        </row>
        <row r="2266">
          <cell r="B2266" t="str">
            <v>Rājasthān</v>
          </cell>
          <cell r="C2266" t="str">
            <v>INRājasthān</v>
          </cell>
        </row>
        <row r="2267">
          <cell r="B2267" t="str">
            <v>Sikkim</v>
          </cell>
          <cell r="C2267" t="str">
            <v>INSikkim</v>
          </cell>
        </row>
        <row r="2268">
          <cell r="B2268" t="str">
            <v>Telangāna</v>
          </cell>
          <cell r="C2268" t="str">
            <v>INTelangāna</v>
          </cell>
        </row>
        <row r="2269">
          <cell r="B2269" t="str">
            <v>Tamil Nādu</v>
          </cell>
          <cell r="C2269" t="str">
            <v>INTamil Nādu</v>
          </cell>
        </row>
        <row r="2270">
          <cell r="B2270" t="str">
            <v>Tripura</v>
          </cell>
          <cell r="C2270" t="str">
            <v>INTripura</v>
          </cell>
        </row>
        <row r="2271">
          <cell r="B2271" t="str">
            <v>Uttar Pradesh</v>
          </cell>
          <cell r="C2271" t="str">
            <v>INUttar Pradesh</v>
          </cell>
        </row>
        <row r="2272">
          <cell r="B2272" t="str">
            <v>Uttarākhand</v>
          </cell>
          <cell r="C2272" t="str">
            <v>INUttarākhand</v>
          </cell>
        </row>
        <row r="2273">
          <cell r="B2273" t="str">
            <v>West Bengal</v>
          </cell>
          <cell r="C2273" t="str">
            <v>INWest Bengal</v>
          </cell>
        </row>
        <row r="2274">
          <cell r="B2274" t="str">
            <v>Al Anbār</v>
          </cell>
          <cell r="C2274" t="str">
            <v>IQAl Anbār</v>
          </cell>
        </row>
        <row r="2275">
          <cell r="B2275" t="str">
            <v>Arbīl</v>
          </cell>
          <cell r="C2275" t="str">
            <v>IQArbīl</v>
          </cell>
        </row>
        <row r="2276">
          <cell r="B2276" t="str">
            <v>Hewlêr</v>
          </cell>
          <cell r="C2276" t="str">
            <v>IQHewlêr</v>
          </cell>
        </row>
        <row r="2277">
          <cell r="B2277" t="str">
            <v>Al Başrah</v>
          </cell>
          <cell r="C2277" t="str">
            <v>IQAl Başrah</v>
          </cell>
        </row>
        <row r="2278">
          <cell r="B2278" t="str">
            <v>Bābil</v>
          </cell>
          <cell r="C2278" t="str">
            <v>IQBābil</v>
          </cell>
        </row>
        <row r="2279">
          <cell r="B2279" t="str">
            <v>Baghdād</v>
          </cell>
          <cell r="C2279" t="str">
            <v>IQBaghdād</v>
          </cell>
        </row>
        <row r="2280">
          <cell r="B2280" t="str">
            <v>Dahūk</v>
          </cell>
          <cell r="C2280" t="str">
            <v>IQDahūk</v>
          </cell>
        </row>
        <row r="2281">
          <cell r="B2281" t="str">
            <v>Dihok</v>
          </cell>
          <cell r="C2281" t="str">
            <v>IQDihok</v>
          </cell>
        </row>
        <row r="2282">
          <cell r="B2282" t="str">
            <v>Diyālá</v>
          </cell>
          <cell r="C2282" t="str">
            <v>IQDiyālá</v>
          </cell>
        </row>
        <row r="2283">
          <cell r="B2283" t="str">
            <v>Dhī Qār</v>
          </cell>
          <cell r="C2283" t="str">
            <v>IQDhī Qār</v>
          </cell>
        </row>
        <row r="2284">
          <cell r="B2284" t="str">
            <v>Karbalā’</v>
          </cell>
          <cell r="C2284" t="str">
            <v>IQKarbalā’</v>
          </cell>
        </row>
        <row r="2285">
          <cell r="B2285" t="str">
            <v>Kirkūk</v>
          </cell>
          <cell r="C2285" t="str">
            <v>IQKirkūk</v>
          </cell>
        </row>
        <row r="2286">
          <cell r="B2286" t="str">
            <v>Maysān</v>
          </cell>
          <cell r="C2286" t="str">
            <v>IQMaysān</v>
          </cell>
        </row>
        <row r="2287">
          <cell r="B2287" t="str">
            <v>Al Muthanná</v>
          </cell>
          <cell r="C2287" t="str">
            <v>IQAl Muthanná</v>
          </cell>
        </row>
        <row r="2288">
          <cell r="B2288" t="str">
            <v>An Najaf</v>
          </cell>
          <cell r="C2288" t="str">
            <v>IQAn Najaf</v>
          </cell>
        </row>
        <row r="2289">
          <cell r="B2289" t="str">
            <v>Nīnawá</v>
          </cell>
          <cell r="C2289" t="str">
            <v>IQNīnawá</v>
          </cell>
        </row>
        <row r="2290">
          <cell r="B2290" t="str">
            <v>Al Qādisīyah</v>
          </cell>
          <cell r="C2290" t="str">
            <v>IQAl Qādisīyah</v>
          </cell>
        </row>
        <row r="2291">
          <cell r="B2291" t="str">
            <v>Şalāḩ ad Dīn</v>
          </cell>
          <cell r="C2291" t="str">
            <v>IQŞalāḩ ad Dīn</v>
          </cell>
        </row>
        <row r="2292">
          <cell r="B2292" t="str">
            <v>As Sulaymānīyah</v>
          </cell>
          <cell r="C2292" t="str">
            <v>IQAs Sulaymānīyah</v>
          </cell>
        </row>
        <row r="2293">
          <cell r="B2293" t="str">
            <v>Slêmanî</v>
          </cell>
          <cell r="C2293" t="str">
            <v>IQSlêmanî</v>
          </cell>
        </row>
        <row r="2294">
          <cell r="B2294" t="str">
            <v>Wāsiţ</v>
          </cell>
          <cell r="C2294" t="str">
            <v>IQWāsiţ</v>
          </cell>
        </row>
        <row r="2295">
          <cell r="B2295" t="str">
            <v>Āz̄ārbāyjān-e Shārqī</v>
          </cell>
          <cell r="C2295" t="str">
            <v>IRĀz̄ārbāyjān-e Shārqī</v>
          </cell>
        </row>
        <row r="2296">
          <cell r="B2296" t="str">
            <v>Āz̄ārbāyjān-e Ghārbī</v>
          </cell>
          <cell r="C2296" t="str">
            <v>IRĀz̄ārbāyjān-e Ghārbī</v>
          </cell>
        </row>
        <row r="2297">
          <cell r="B2297" t="str">
            <v>Ardabīl</v>
          </cell>
          <cell r="C2297" t="str">
            <v>IRArdabīl</v>
          </cell>
        </row>
        <row r="2298">
          <cell r="B2298" t="str">
            <v>Eşfahān</v>
          </cell>
          <cell r="C2298" t="str">
            <v>IREşfahān</v>
          </cell>
        </row>
        <row r="2299">
          <cell r="B2299" t="str">
            <v>Īlām</v>
          </cell>
          <cell r="C2299" t="str">
            <v>IRĪlām</v>
          </cell>
        </row>
        <row r="2300">
          <cell r="B2300" t="str">
            <v>Būshehr</v>
          </cell>
          <cell r="C2300" t="str">
            <v>IRBūshehr</v>
          </cell>
        </row>
        <row r="2301">
          <cell r="B2301" t="str">
            <v>Tehrān</v>
          </cell>
          <cell r="C2301" t="str">
            <v>IRTehrān</v>
          </cell>
        </row>
        <row r="2302">
          <cell r="B2302" t="str">
            <v>Chahār Maḩāl va Bakhtīārī</v>
          </cell>
          <cell r="C2302" t="str">
            <v>IRChahār Maḩāl va Bakhtīārī</v>
          </cell>
        </row>
        <row r="2303">
          <cell r="B2303" t="str">
            <v>Khūzestān</v>
          </cell>
          <cell r="C2303" t="str">
            <v>IRKhūzestān</v>
          </cell>
        </row>
        <row r="2304">
          <cell r="B2304" t="str">
            <v>Zanjān</v>
          </cell>
          <cell r="C2304" t="str">
            <v>IRZanjān</v>
          </cell>
        </row>
        <row r="2305">
          <cell r="B2305" t="str">
            <v>Semnān</v>
          </cell>
          <cell r="C2305" t="str">
            <v>IRSemnān</v>
          </cell>
        </row>
        <row r="2306">
          <cell r="B2306" t="str">
            <v>Sīstān va Balūchestān</v>
          </cell>
          <cell r="C2306" t="str">
            <v>IRSīstān va Balūchestān</v>
          </cell>
        </row>
        <row r="2307">
          <cell r="B2307" t="str">
            <v>Fārs</v>
          </cell>
          <cell r="C2307" t="str">
            <v>IRFārs</v>
          </cell>
        </row>
        <row r="2308">
          <cell r="B2308" t="str">
            <v>Kermān</v>
          </cell>
          <cell r="C2308" t="str">
            <v>IRKermān</v>
          </cell>
        </row>
        <row r="2309">
          <cell r="B2309" t="str">
            <v>Kordestān</v>
          </cell>
          <cell r="C2309" t="str">
            <v>IRKordestān</v>
          </cell>
        </row>
        <row r="2310">
          <cell r="B2310" t="str">
            <v>Kermānshāh</v>
          </cell>
          <cell r="C2310" t="str">
            <v>IRKermānshāh</v>
          </cell>
        </row>
        <row r="2311">
          <cell r="B2311" t="str">
            <v>Kohgīlūyeh va Bowyer Aḩmad</v>
          </cell>
          <cell r="C2311" t="str">
            <v>IRKohgīlūyeh va Bowyer Aḩmad</v>
          </cell>
        </row>
        <row r="2312">
          <cell r="B2312" t="str">
            <v>Gīlān</v>
          </cell>
          <cell r="C2312" t="str">
            <v>IRGīlān</v>
          </cell>
        </row>
        <row r="2313">
          <cell r="B2313" t="str">
            <v>Lorestān</v>
          </cell>
          <cell r="C2313" t="str">
            <v>IRLorestān</v>
          </cell>
        </row>
        <row r="2314">
          <cell r="B2314" t="str">
            <v>Māzandarān</v>
          </cell>
          <cell r="C2314" t="str">
            <v>IRMāzandarān</v>
          </cell>
        </row>
        <row r="2315">
          <cell r="B2315" t="str">
            <v>Markazī</v>
          </cell>
          <cell r="C2315" t="str">
            <v>IRMarkazī</v>
          </cell>
        </row>
        <row r="2316">
          <cell r="B2316" t="str">
            <v>Hormozgān</v>
          </cell>
          <cell r="C2316" t="str">
            <v>IRHormozgān</v>
          </cell>
        </row>
        <row r="2317">
          <cell r="B2317" t="str">
            <v>Hamadān</v>
          </cell>
          <cell r="C2317" t="str">
            <v>IRHamadān</v>
          </cell>
        </row>
        <row r="2318">
          <cell r="B2318" t="str">
            <v>Yazd</v>
          </cell>
          <cell r="C2318" t="str">
            <v>IRYazd</v>
          </cell>
        </row>
        <row r="2319">
          <cell r="B2319" t="str">
            <v>Qom</v>
          </cell>
          <cell r="C2319" t="str">
            <v>IRQom</v>
          </cell>
        </row>
        <row r="2320">
          <cell r="B2320" t="str">
            <v>Golestān</v>
          </cell>
          <cell r="C2320" t="str">
            <v>IRGolestān</v>
          </cell>
        </row>
        <row r="2321">
          <cell r="B2321" t="str">
            <v>Qazvīn</v>
          </cell>
          <cell r="C2321" t="str">
            <v>IRQazvīn</v>
          </cell>
        </row>
        <row r="2322">
          <cell r="B2322" t="str">
            <v>Khorāsān-e Jonūbī</v>
          </cell>
          <cell r="C2322" t="str">
            <v>IRKhorāsān-e Jonūbī</v>
          </cell>
        </row>
        <row r="2323">
          <cell r="B2323" t="str">
            <v>Khorāsān-e Raẕavī</v>
          </cell>
          <cell r="C2323" t="str">
            <v>IRKhorāsān-e Raẕavī</v>
          </cell>
        </row>
        <row r="2324">
          <cell r="B2324" t="str">
            <v>Khorāsān-e Shomālī</v>
          </cell>
          <cell r="C2324" t="str">
            <v>IRKhorāsān-e Shomālī</v>
          </cell>
        </row>
        <row r="2325">
          <cell r="B2325" t="str">
            <v>Alborz</v>
          </cell>
          <cell r="C2325" t="str">
            <v>IRAlborz</v>
          </cell>
        </row>
        <row r="2326">
          <cell r="B2326" t="str">
            <v>Höfuðborgarsvæði</v>
          </cell>
          <cell r="C2326" t="str">
            <v>ISHöfuðborgarsvæði</v>
          </cell>
        </row>
        <row r="2327">
          <cell r="B2327" t="str">
            <v>Suðurnes</v>
          </cell>
          <cell r="C2327" t="str">
            <v>ISSuðurnes</v>
          </cell>
        </row>
        <row r="2328">
          <cell r="B2328" t="str">
            <v>Vesturland</v>
          </cell>
          <cell r="C2328" t="str">
            <v>ISVesturland</v>
          </cell>
        </row>
        <row r="2329">
          <cell r="B2329" t="str">
            <v>Vestfirðir</v>
          </cell>
          <cell r="C2329" t="str">
            <v>ISVestfirðir</v>
          </cell>
        </row>
        <row r="2330">
          <cell r="B2330" t="str">
            <v>Norðurland vestra</v>
          </cell>
          <cell r="C2330" t="str">
            <v>ISNorðurland vestra</v>
          </cell>
        </row>
        <row r="2331">
          <cell r="B2331" t="str">
            <v>Norðurland eystra</v>
          </cell>
          <cell r="C2331" t="str">
            <v>ISNorðurland eystra</v>
          </cell>
        </row>
        <row r="2332">
          <cell r="B2332" t="str">
            <v>Austurland</v>
          </cell>
          <cell r="C2332" t="str">
            <v>ISAusturland</v>
          </cell>
        </row>
        <row r="2333">
          <cell r="B2333" t="str">
            <v>Suðurland</v>
          </cell>
          <cell r="C2333" t="str">
            <v>ISSuðurland</v>
          </cell>
        </row>
        <row r="2334">
          <cell r="B2334" t="str">
            <v>Piemonte</v>
          </cell>
          <cell r="C2334" t="str">
            <v>ITPiemonte</v>
          </cell>
        </row>
        <row r="2335">
          <cell r="B2335" t="str">
            <v>Alessandria</v>
          </cell>
          <cell r="C2335" t="str">
            <v>ITAlessandria</v>
          </cell>
        </row>
        <row r="2336">
          <cell r="B2336" t="str">
            <v>Asti</v>
          </cell>
          <cell r="C2336" t="str">
            <v>ITAsti</v>
          </cell>
        </row>
        <row r="2337">
          <cell r="B2337" t="str">
            <v>Biella</v>
          </cell>
          <cell r="C2337" t="str">
            <v>ITBiella</v>
          </cell>
        </row>
        <row r="2338">
          <cell r="B2338" t="str">
            <v>Cuneo</v>
          </cell>
          <cell r="C2338" t="str">
            <v>ITCuneo</v>
          </cell>
        </row>
        <row r="2339">
          <cell r="B2339" t="str">
            <v>Novara</v>
          </cell>
          <cell r="C2339" t="str">
            <v>ITNovara</v>
          </cell>
        </row>
        <row r="2340">
          <cell r="B2340" t="str">
            <v>Verbano-Cusio-Ossola</v>
          </cell>
          <cell r="C2340" t="str">
            <v>ITVerbano-Cusio-Ossola</v>
          </cell>
        </row>
        <row r="2341">
          <cell r="B2341" t="str">
            <v>Vercelli</v>
          </cell>
          <cell r="C2341" t="str">
            <v>ITVercelli</v>
          </cell>
        </row>
        <row r="2342">
          <cell r="B2342" t="str">
            <v>Torino</v>
          </cell>
          <cell r="C2342" t="str">
            <v>ITTorino</v>
          </cell>
        </row>
        <row r="2343">
          <cell r="B2343" t="str">
            <v>Lombardia</v>
          </cell>
          <cell r="C2343" t="str">
            <v>ITLombardia</v>
          </cell>
        </row>
        <row r="2344">
          <cell r="B2344" t="str">
            <v>Bergamo</v>
          </cell>
          <cell r="C2344" t="str">
            <v>ITBergamo</v>
          </cell>
        </row>
        <row r="2345">
          <cell r="B2345" t="str">
            <v>Brescia</v>
          </cell>
          <cell r="C2345" t="str">
            <v>ITBrescia</v>
          </cell>
        </row>
        <row r="2346">
          <cell r="B2346" t="str">
            <v>Como</v>
          </cell>
          <cell r="C2346" t="str">
            <v>ITComo</v>
          </cell>
        </row>
        <row r="2347">
          <cell r="B2347" t="str">
            <v>Cremona</v>
          </cell>
          <cell r="C2347" t="str">
            <v>ITCremona</v>
          </cell>
        </row>
        <row r="2348">
          <cell r="B2348" t="str">
            <v>Lecco</v>
          </cell>
          <cell r="C2348" t="str">
            <v>ITLecco</v>
          </cell>
        </row>
        <row r="2349">
          <cell r="B2349" t="str">
            <v>Lodi</v>
          </cell>
          <cell r="C2349" t="str">
            <v>ITLodi</v>
          </cell>
        </row>
        <row r="2350">
          <cell r="B2350" t="str">
            <v>Monza e Brianza</v>
          </cell>
          <cell r="C2350" t="str">
            <v>ITMonza e Brianza</v>
          </cell>
        </row>
        <row r="2351">
          <cell r="B2351" t="str">
            <v>Mantova</v>
          </cell>
          <cell r="C2351" t="str">
            <v>ITMantova</v>
          </cell>
        </row>
        <row r="2352">
          <cell r="B2352" t="str">
            <v>Pavia</v>
          </cell>
          <cell r="C2352" t="str">
            <v>ITPavia</v>
          </cell>
        </row>
        <row r="2353">
          <cell r="B2353" t="str">
            <v>Sondrio</v>
          </cell>
          <cell r="C2353" t="str">
            <v>ITSondrio</v>
          </cell>
        </row>
        <row r="2354">
          <cell r="B2354" t="str">
            <v>Varese</v>
          </cell>
          <cell r="C2354" t="str">
            <v>ITVarese</v>
          </cell>
        </row>
        <row r="2355">
          <cell r="B2355" t="str">
            <v>Milano</v>
          </cell>
          <cell r="C2355" t="str">
            <v>ITMilano</v>
          </cell>
        </row>
        <row r="2356">
          <cell r="B2356" t="str">
            <v>Veneto</v>
          </cell>
          <cell r="C2356" t="str">
            <v>ITVeneto</v>
          </cell>
        </row>
        <row r="2357">
          <cell r="B2357" t="str">
            <v>Belluno</v>
          </cell>
          <cell r="C2357" t="str">
            <v>ITBelluno</v>
          </cell>
        </row>
        <row r="2358">
          <cell r="B2358" t="str">
            <v>Padova</v>
          </cell>
          <cell r="C2358" t="str">
            <v>ITPadova</v>
          </cell>
        </row>
        <row r="2359">
          <cell r="B2359" t="str">
            <v>Rovigo</v>
          </cell>
          <cell r="C2359" t="str">
            <v>ITRovigo</v>
          </cell>
        </row>
        <row r="2360">
          <cell r="B2360" t="str">
            <v>Treviso</v>
          </cell>
          <cell r="C2360" t="str">
            <v>ITTreviso</v>
          </cell>
        </row>
        <row r="2361">
          <cell r="B2361" t="str">
            <v>Vicenza</v>
          </cell>
          <cell r="C2361" t="str">
            <v>ITVicenza</v>
          </cell>
        </row>
        <row r="2362">
          <cell r="B2362" t="str">
            <v>Verona</v>
          </cell>
          <cell r="C2362" t="str">
            <v>ITVerona</v>
          </cell>
        </row>
        <row r="2363">
          <cell r="B2363" t="str">
            <v>Venezia</v>
          </cell>
          <cell r="C2363" t="str">
            <v>ITVenezia</v>
          </cell>
        </row>
        <row r="2364">
          <cell r="B2364" t="str">
            <v>Liguria</v>
          </cell>
          <cell r="C2364" t="str">
            <v>ITLiguria</v>
          </cell>
        </row>
        <row r="2365">
          <cell r="B2365" t="str">
            <v>Imperia</v>
          </cell>
          <cell r="C2365" t="str">
            <v>ITImperia</v>
          </cell>
        </row>
        <row r="2366">
          <cell r="B2366" t="str">
            <v>La Spezia</v>
          </cell>
          <cell r="C2366" t="str">
            <v>ITLa Spezia</v>
          </cell>
        </row>
        <row r="2367">
          <cell r="B2367" t="str">
            <v>Savona</v>
          </cell>
          <cell r="C2367" t="str">
            <v>ITSavona</v>
          </cell>
        </row>
        <row r="2368">
          <cell r="B2368" t="str">
            <v>Genova</v>
          </cell>
          <cell r="C2368" t="str">
            <v>ITGenova</v>
          </cell>
        </row>
        <row r="2369">
          <cell r="B2369" t="str">
            <v>Emilia-Romagna</v>
          </cell>
          <cell r="C2369" t="str">
            <v>ITEmilia-Romagna</v>
          </cell>
        </row>
        <row r="2370">
          <cell r="B2370" t="str">
            <v>Forlì-Cesena</v>
          </cell>
          <cell r="C2370" t="str">
            <v>ITForlì-Cesena</v>
          </cell>
        </row>
        <row r="2371">
          <cell r="B2371" t="str">
            <v>Ferrara</v>
          </cell>
          <cell r="C2371" t="str">
            <v>ITFerrara</v>
          </cell>
        </row>
        <row r="2372">
          <cell r="B2372" t="str">
            <v>Modena</v>
          </cell>
          <cell r="C2372" t="str">
            <v>ITModena</v>
          </cell>
        </row>
        <row r="2373">
          <cell r="B2373" t="str">
            <v>Piacenza</v>
          </cell>
          <cell r="C2373" t="str">
            <v>ITPiacenza</v>
          </cell>
        </row>
        <row r="2374">
          <cell r="B2374" t="str">
            <v>Parma</v>
          </cell>
          <cell r="C2374" t="str">
            <v>ITParma</v>
          </cell>
        </row>
        <row r="2375">
          <cell r="B2375" t="str">
            <v>Ravenna</v>
          </cell>
          <cell r="C2375" t="str">
            <v>ITRavenna</v>
          </cell>
        </row>
        <row r="2376">
          <cell r="B2376" t="str">
            <v>Reggio Emilia</v>
          </cell>
          <cell r="C2376" t="str">
            <v>ITReggio Emilia</v>
          </cell>
        </row>
        <row r="2377">
          <cell r="B2377" t="str">
            <v>Rimini</v>
          </cell>
          <cell r="C2377" t="str">
            <v>ITRimini</v>
          </cell>
        </row>
        <row r="2378">
          <cell r="B2378" t="str">
            <v>Bologna</v>
          </cell>
          <cell r="C2378" t="str">
            <v>ITBologna</v>
          </cell>
        </row>
        <row r="2379">
          <cell r="B2379" t="str">
            <v>Toscana</v>
          </cell>
          <cell r="C2379" t="str">
            <v>ITToscana</v>
          </cell>
        </row>
        <row r="2380">
          <cell r="B2380" t="str">
            <v>Arezzo</v>
          </cell>
          <cell r="C2380" t="str">
            <v>ITArezzo</v>
          </cell>
        </row>
        <row r="2381">
          <cell r="B2381" t="str">
            <v>Grosseto</v>
          </cell>
          <cell r="C2381" t="str">
            <v>ITGrosseto</v>
          </cell>
        </row>
        <row r="2382">
          <cell r="B2382" t="str">
            <v>Livorno</v>
          </cell>
          <cell r="C2382" t="str">
            <v>ITLivorno</v>
          </cell>
        </row>
        <row r="2383">
          <cell r="B2383" t="str">
            <v>Lucca</v>
          </cell>
          <cell r="C2383" t="str">
            <v>ITLucca</v>
          </cell>
        </row>
        <row r="2384">
          <cell r="B2384" t="str">
            <v>Massa-Carrara</v>
          </cell>
          <cell r="C2384" t="str">
            <v>ITMassa-Carrara</v>
          </cell>
        </row>
        <row r="2385">
          <cell r="B2385" t="str">
            <v>Pisa</v>
          </cell>
          <cell r="C2385" t="str">
            <v>ITPisa</v>
          </cell>
        </row>
        <row r="2386">
          <cell r="B2386" t="str">
            <v>Prato</v>
          </cell>
          <cell r="C2386" t="str">
            <v>ITPrato</v>
          </cell>
        </row>
        <row r="2387">
          <cell r="B2387" t="str">
            <v>Pistoia</v>
          </cell>
          <cell r="C2387" t="str">
            <v>ITPistoia</v>
          </cell>
        </row>
        <row r="2388">
          <cell r="B2388" t="str">
            <v>Siena</v>
          </cell>
          <cell r="C2388" t="str">
            <v>ITSiena</v>
          </cell>
        </row>
        <row r="2389">
          <cell r="B2389" t="str">
            <v>Firenze</v>
          </cell>
          <cell r="C2389" t="str">
            <v>ITFirenze</v>
          </cell>
        </row>
        <row r="2390">
          <cell r="B2390" t="str">
            <v>Umbria</v>
          </cell>
          <cell r="C2390" t="str">
            <v>ITUmbria</v>
          </cell>
        </row>
        <row r="2391">
          <cell r="B2391" t="str">
            <v>Perugia</v>
          </cell>
          <cell r="C2391" t="str">
            <v>ITPerugia</v>
          </cell>
        </row>
        <row r="2392">
          <cell r="B2392" t="str">
            <v>Terni</v>
          </cell>
          <cell r="C2392" t="str">
            <v>ITTerni</v>
          </cell>
        </row>
        <row r="2393">
          <cell r="B2393" t="str">
            <v>Marche</v>
          </cell>
          <cell r="C2393" t="str">
            <v>ITMarche</v>
          </cell>
        </row>
        <row r="2394">
          <cell r="B2394" t="str">
            <v>Ancona</v>
          </cell>
          <cell r="C2394" t="str">
            <v>ITAncona</v>
          </cell>
        </row>
        <row r="2395">
          <cell r="B2395" t="str">
            <v>Ascoli Piceno</v>
          </cell>
          <cell r="C2395" t="str">
            <v>ITAscoli Piceno</v>
          </cell>
        </row>
        <row r="2396">
          <cell r="B2396" t="str">
            <v>Fermo</v>
          </cell>
          <cell r="C2396" t="str">
            <v>ITFermo</v>
          </cell>
        </row>
        <row r="2397">
          <cell r="B2397" t="str">
            <v>Macerata</v>
          </cell>
          <cell r="C2397" t="str">
            <v>ITMacerata</v>
          </cell>
        </row>
        <row r="2398">
          <cell r="B2398" t="str">
            <v>Pesaro e Urbino</v>
          </cell>
          <cell r="C2398" t="str">
            <v>ITPesaro e Urbino</v>
          </cell>
        </row>
        <row r="2399">
          <cell r="B2399" t="str">
            <v>Lazio</v>
          </cell>
          <cell r="C2399" t="str">
            <v>ITLazio</v>
          </cell>
        </row>
        <row r="2400">
          <cell r="B2400" t="str">
            <v>Frosinone</v>
          </cell>
          <cell r="C2400" t="str">
            <v>ITFrosinone</v>
          </cell>
        </row>
        <row r="2401">
          <cell r="B2401" t="str">
            <v>Latina</v>
          </cell>
          <cell r="C2401" t="str">
            <v>ITLatina</v>
          </cell>
        </row>
        <row r="2402">
          <cell r="B2402" t="str">
            <v>Rieti</v>
          </cell>
          <cell r="C2402" t="str">
            <v>ITRieti</v>
          </cell>
        </row>
        <row r="2403">
          <cell r="B2403" t="str">
            <v>Viterbo</v>
          </cell>
          <cell r="C2403" t="str">
            <v>ITViterbo</v>
          </cell>
        </row>
        <row r="2404">
          <cell r="B2404" t="str">
            <v>Roma</v>
          </cell>
          <cell r="C2404" t="str">
            <v>ITRoma</v>
          </cell>
        </row>
        <row r="2405">
          <cell r="B2405" t="str">
            <v>Abruzzo</v>
          </cell>
          <cell r="C2405" t="str">
            <v>ITAbruzzo</v>
          </cell>
        </row>
        <row r="2406">
          <cell r="B2406" t="str">
            <v>L'Aquila</v>
          </cell>
          <cell r="C2406" t="str">
            <v>ITL'Aquila</v>
          </cell>
        </row>
        <row r="2407">
          <cell r="B2407" t="str">
            <v>Chieti</v>
          </cell>
          <cell r="C2407" t="str">
            <v>ITChieti</v>
          </cell>
        </row>
        <row r="2408">
          <cell r="B2408" t="str">
            <v>Pescara</v>
          </cell>
          <cell r="C2408" t="str">
            <v>ITPescara</v>
          </cell>
        </row>
        <row r="2409">
          <cell r="B2409" t="str">
            <v>Teramo</v>
          </cell>
          <cell r="C2409" t="str">
            <v>ITTeramo</v>
          </cell>
        </row>
        <row r="2410">
          <cell r="B2410" t="str">
            <v>Molise</v>
          </cell>
          <cell r="C2410" t="str">
            <v>ITMolise</v>
          </cell>
        </row>
        <row r="2411">
          <cell r="B2411" t="str">
            <v>Campobasso</v>
          </cell>
          <cell r="C2411" t="str">
            <v>ITCampobasso</v>
          </cell>
        </row>
        <row r="2412">
          <cell r="B2412" t="str">
            <v>Isernia</v>
          </cell>
          <cell r="C2412" t="str">
            <v>ITIsernia</v>
          </cell>
        </row>
        <row r="2413">
          <cell r="B2413" t="str">
            <v>Campania</v>
          </cell>
          <cell r="C2413" t="str">
            <v>ITCampania</v>
          </cell>
        </row>
        <row r="2414">
          <cell r="B2414" t="str">
            <v>Avellino</v>
          </cell>
          <cell r="C2414" t="str">
            <v>ITAvellino</v>
          </cell>
        </row>
        <row r="2415">
          <cell r="B2415" t="str">
            <v>Benevento</v>
          </cell>
          <cell r="C2415" t="str">
            <v>ITBenevento</v>
          </cell>
        </row>
        <row r="2416">
          <cell r="B2416" t="str">
            <v>Caserta</v>
          </cell>
          <cell r="C2416" t="str">
            <v>ITCaserta</v>
          </cell>
        </row>
        <row r="2417">
          <cell r="B2417" t="str">
            <v>Salerno</v>
          </cell>
          <cell r="C2417" t="str">
            <v>ITSalerno</v>
          </cell>
        </row>
        <row r="2418">
          <cell r="B2418" t="str">
            <v>Napoli</v>
          </cell>
          <cell r="C2418" t="str">
            <v>ITNapoli</v>
          </cell>
        </row>
        <row r="2419">
          <cell r="B2419" t="str">
            <v>Puglia</v>
          </cell>
          <cell r="C2419" t="str">
            <v>ITPuglia</v>
          </cell>
        </row>
        <row r="2420">
          <cell r="B2420" t="str">
            <v>Brindisi</v>
          </cell>
          <cell r="C2420" t="str">
            <v>ITBrindisi</v>
          </cell>
        </row>
        <row r="2421">
          <cell r="B2421" t="str">
            <v>Barletta-Andria-Trani</v>
          </cell>
          <cell r="C2421" t="str">
            <v>ITBarletta-Andria-Trani</v>
          </cell>
        </row>
        <row r="2422">
          <cell r="B2422" t="str">
            <v>Foggia</v>
          </cell>
          <cell r="C2422" t="str">
            <v>ITFoggia</v>
          </cell>
        </row>
        <row r="2423">
          <cell r="B2423" t="str">
            <v>Lecce</v>
          </cell>
          <cell r="C2423" t="str">
            <v>ITLecce</v>
          </cell>
        </row>
        <row r="2424">
          <cell r="B2424" t="str">
            <v>Taranto</v>
          </cell>
          <cell r="C2424" t="str">
            <v>ITTaranto</v>
          </cell>
        </row>
        <row r="2425">
          <cell r="B2425" t="str">
            <v>Bari</v>
          </cell>
          <cell r="C2425" t="str">
            <v>ITBari</v>
          </cell>
        </row>
        <row r="2426">
          <cell r="B2426" t="str">
            <v>Basilicata</v>
          </cell>
          <cell r="C2426" t="str">
            <v>ITBasilicata</v>
          </cell>
        </row>
        <row r="2427">
          <cell r="B2427" t="str">
            <v>Matera</v>
          </cell>
          <cell r="C2427" t="str">
            <v>ITMatera</v>
          </cell>
        </row>
        <row r="2428">
          <cell r="B2428" t="str">
            <v>Potenza</v>
          </cell>
          <cell r="C2428" t="str">
            <v>ITPotenza</v>
          </cell>
        </row>
        <row r="2429">
          <cell r="B2429" t="str">
            <v>Calabria</v>
          </cell>
          <cell r="C2429" t="str">
            <v>ITCalabria</v>
          </cell>
        </row>
        <row r="2430">
          <cell r="B2430" t="str">
            <v>Cosenza</v>
          </cell>
          <cell r="C2430" t="str">
            <v>ITCosenza</v>
          </cell>
        </row>
        <row r="2431">
          <cell r="B2431" t="str">
            <v>Catanzaro</v>
          </cell>
          <cell r="C2431" t="str">
            <v>ITCatanzaro</v>
          </cell>
        </row>
        <row r="2432">
          <cell r="B2432" t="str">
            <v>Crotone</v>
          </cell>
          <cell r="C2432" t="str">
            <v>ITCrotone</v>
          </cell>
        </row>
        <row r="2433">
          <cell r="B2433" t="str">
            <v>Vibo Valentia</v>
          </cell>
          <cell r="C2433" t="str">
            <v>ITVibo Valentia</v>
          </cell>
        </row>
        <row r="2434">
          <cell r="B2434" t="str">
            <v>Reggio Calabria</v>
          </cell>
          <cell r="C2434" t="str">
            <v>ITReggio Calabria</v>
          </cell>
        </row>
        <row r="2435">
          <cell r="B2435" t="str">
            <v>Val d'Aoste</v>
          </cell>
          <cell r="C2435" t="str">
            <v>ITVal d'Aoste</v>
          </cell>
        </row>
        <row r="2436">
          <cell r="B2436" t="str">
            <v>Valle d'Aosta</v>
          </cell>
          <cell r="C2436" t="str">
            <v>ITValle d'Aosta</v>
          </cell>
        </row>
        <row r="2437">
          <cell r="B2437" t="str">
            <v>Trentino-Südtirol</v>
          </cell>
          <cell r="C2437" t="str">
            <v>ITTrentino-Südtirol</v>
          </cell>
        </row>
        <row r="2438">
          <cell r="B2438" t="str">
            <v>Trentino-Alto Adige</v>
          </cell>
          <cell r="C2438" t="str">
            <v>ITTrentino-Alto Adige</v>
          </cell>
        </row>
        <row r="2439">
          <cell r="B2439" t="str">
            <v>Bozen</v>
          </cell>
          <cell r="C2439" t="str">
            <v>ITBozen</v>
          </cell>
        </row>
        <row r="2440">
          <cell r="B2440" t="str">
            <v>Bolzano</v>
          </cell>
          <cell r="C2440" t="str">
            <v>ITBolzano</v>
          </cell>
        </row>
        <row r="2441">
          <cell r="B2441" t="str">
            <v>Trento</v>
          </cell>
          <cell r="C2441" t="str">
            <v>ITTrento</v>
          </cell>
        </row>
        <row r="2442">
          <cell r="B2442" t="str">
            <v>Friuli Venezia Giulia</v>
          </cell>
          <cell r="C2442" t="str">
            <v>ITFriuli Venezia Giulia</v>
          </cell>
        </row>
        <row r="2443">
          <cell r="B2443" t="str">
            <v>Sicilia</v>
          </cell>
          <cell r="C2443" t="str">
            <v>ITSicilia</v>
          </cell>
        </row>
        <row r="2444">
          <cell r="B2444" t="str">
            <v>Agrigento</v>
          </cell>
          <cell r="C2444" t="str">
            <v>ITAgrigento</v>
          </cell>
        </row>
        <row r="2445">
          <cell r="B2445" t="str">
            <v>Caltanissetta</v>
          </cell>
          <cell r="C2445" t="str">
            <v>ITCaltanissetta</v>
          </cell>
        </row>
        <row r="2446">
          <cell r="B2446" t="str">
            <v>Enna</v>
          </cell>
          <cell r="C2446" t="str">
            <v>ITEnna</v>
          </cell>
        </row>
        <row r="2447">
          <cell r="B2447" t="str">
            <v>Ragusa</v>
          </cell>
          <cell r="C2447" t="str">
            <v>ITRagusa</v>
          </cell>
        </row>
        <row r="2448">
          <cell r="B2448" t="str">
            <v>Siracusa</v>
          </cell>
          <cell r="C2448" t="str">
            <v>ITSiracusa</v>
          </cell>
        </row>
        <row r="2449">
          <cell r="B2449" t="str">
            <v>Trapani</v>
          </cell>
          <cell r="C2449" t="str">
            <v>ITTrapani</v>
          </cell>
        </row>
        <row r="2450">
          <cell r="B2450" t="str">
            <v>Catania</v>
          </cell>
          <cell r="C2450" t="str">
            <v>ITCatania</v>
          </cell>
        </row>
        <row r="2451">
          <cell r="B2451" t="str">
            <v>Messina</v>
          </cell>
          <cell r="C2451" t="str">
            <v>ITMessina</v>
          </cell>
        </row>
        <row r="2452">
          <cell r="B2452" t="str">
            <v>Palermo</v>
          </cell>
          <cell r="C2452" t="str">
            <v>ITPalermo</v>
          </cell>
        </row>
        <row r="2453">
          <cell r="B2453" t="str">
            <v>Sardegna</v>
          </cell>
          <cell r="C2453" t="str">
            <v>ITSardegna</v>
          </cell>
        </row>
        <row r="2454">
          <cell r="B2454" t="str">
            <v>Nuoro</v>
          </cell>
          <cell r="C2454" t="str">
            <v>ITNuoro</v>
          </cell>
        </row>
        <row r="2455">
          <cell r="B2455" t="str">
            <v>Oristano</v>
          </cell>
          <cell r="C2455" t="str">
            <v>ITOristano</v>
          </cell>
        </row>
        <row r="2456">
          <cell r="B2456" t="str">
            <v>Sud Sardegna</v>
          </cell>
          <cell r="C2456" t="str">
            <v>ITSud Sardegna</v>
          </cell>
        </row>
        <row r="2457">
          <cell r="B2457" t="str">
            <v>Sassari</v>
          </cell>
          <cell r="C2457" t="str">
            <v>ITSassari</v>
          </cell>
        </row>
        <row r="2458">
          <cell r="B2458" t="str">
            <v>Cagliari</v>
          </cell>
          <cell r="C2458" t="str">
            <v>ITCagliari</v>
          </cell>
        </row>
        <row r="2459">
          <cell r="B2459" t="str">
            <v>Kingston</v>
          </cell>
          <cell r="C2459" t="str">
            <v>JMKingston</v>
          </cell>
        </row>
        <row r="2460">
          <cell r="B2460" t="str">
            <v>Saint Andrew</v>
          </cell>
          <cell r="C2460" t="str">
            <v>JMSaint Andrew</v>
          </cell>
        </row>
        <row r="2461">
          <cell r="B2461" t="str">
            <v>Saint Thomas</v>
          </cell>
          <cell r="C2461" t="str">
            <v>JMSaint Thomas</v>
          </cell>
        </row>
        <row r="2462">
          <cell r="B2462" t="str">
            <v>Portland</v>
          </cell>
          <cell r="C2462" t="str">
            <v>JMPortland</v>
          </cell>
        </row>
        <row r="2463">
          <cell r="B2463" t="str">
            <v>Saint Mary</v>
          </cell>
          <cell r="C2463" t="str">
            <v>JMSaint Mary</v>
          </cell>
        </row>
        <row r="2464">
          <cell r="B2464" t="str">
            <v>Saint Ann</v>
          </cell>
          <cell r="C2464" t="str">
            <v>JMSaint Ann</v>
          </cell>
        </row>
        <row r="2465">
          <cell r="B2465" t="str">
            <v>Trelawny</v>
          </cell>
          <cell r="C2465" t="str">
            <v>JMTrelawny</v>
          </cell>
        </row>
        <row r="2466">
          <cell r="B2466" t="str">
            <v>Saint James</v>
          </cell>
          <cell r="C2466" t="str">
            <v>JMSaint James</v>
          </cell>
        </row>
        <row r="2467">
          <cell r="B2467" t="str">
            <v>Hanover</v>
          </cell>
          <cell r="C2467" t="str">
            <v>JMHanover</v>
          </cell>
        </row>
        <row r="2468">
          <cell r="B2468" t="str">
            <v>Westmoreland</v>
          </cell>
          <cell r="C2468" t="str">
            <v>JMWestmoreland</v>
          </cell>
        </row>
        <row r="2469">
          <cell r="B2469" t="str">
            <v>Saint Elizabeth</v>
          </cell>
          <cell r="C2469" t="str">
            <v>JMSaint Elizabeth</v>
          </cell>
        </row>
        <row r="2470">
          <cell r="B2470" t="str">
            <v>Manchester</v>
          </cell>
          <cell r="C2470" t="str">
            <v>JMManchester</v>
          </cell>
        </row>
        <row r="2471">
          <cell r="B2471" t="str">
            <v>Clarendon</v>
          </cell>
          <cell r="C2471" t="str">
            <v>JMClarendon</v>
          </cell>
        </row>
        <row r="2472">
          <cell r="B2472" t="str">
            <v>Saint Catherine</v>
          </cell>
          <cell r="C2472" t="str">
            <v>JMSaint Catherine</v>
          </cell>
        </row>
        <row r="2473">
          <cell r="B2473" t="str">
            <v>‘Ajlūn</v>
          </cell>
          <cell r="C2473" t="str">
            <v>JO‘Ajlūn</v>
          </cell>
        </row>
        <row r="2474">
          <cell r="B2474" t="str">
            <v>Al ‘A̅şimah</v>
          </cell>
          <cell r="C2474" t="str">
            <v>JOAl ‘A̅şimah</v>
          </cell>
        </row>
        <row r="2475">
          <cell r="B2475" t="str">
            <v>Al ‘Aqabah</v>
          </cell>
          <cell r="C2475" t="str">
            <v>JOAl ‘Aqabah</v>
          </cell>
        </row>
        <row r="2476">
          <cell r="B2476" t="str">
            <v>Aţ Ţafīlah</v>
          </cell>
          <cell r="C2476" t="str">
            <v>JOAţ Ţafīlah</v>
          </cell>
        </row>
        <row r="2477">
          <cell r="B2477" t="str">
            <v>Az Zarqā’</v>
          </cell>
          <cell r="C2477" t="str">
            <v>JOAz Zarqā’</v>
          </cell>
        </row>
        <row r="2478">
          <cell r="B2478" t="str">
            <v>Al Balqā’</v>
          </cell>
          <cell r="C2478" t="str">
            <v>JOAl Balqā’</v>
          </cell>
        </row>
        <row r="2479">
          <cell r="B2479" t="str">
            <v>Irbid</v>
          </cell>
          <cell r="C2479" t="str">
            <v>JOIrbid</v>
          </cell>
        </row>
        <row r="2480">
          <cell r="B2480" t="str">
            <v>Jarash</v>
          </cell>
          <cell r="C2480" t="str">
            <v>JOJarash</v>
          </cell>
        </row>
        <row r="2481">
          <cell r="B2481" t="str">
            <v>Al Karak</v>
          </cell>
          <cell r="C2481" t="str">
            <v>JOAl Karak</v>
          </cell>
        </row>
        <row r="2482">
          <cell r="B2482" t="str">
            <v>Al Mafraq</v>
          </cell>
          <cell r="C2482" t="str">
            <v>JOAl Mafraq</v>
          </cell>
        </row>
        <row r="2483">
          <cell r="B2483" t="str">
            <v>Mādabā</v>
          </cell>
          <cell r="C2483" t="str">
            <v>JOMādabā</v>
          </cell>
        </row>
        <row r="2484">
          <cell r="B2484" t="str">
            <v>Ma‘ān</v>
          </cell>
          <cell r="C2484" t="str">
            <v>JOMa‘ān</v>
          </cell>
        </row>
        <row r="2485">
          <cell r="B2485" t="str">
            <v>Hokkaido</v>
          </cell>
          <cell r="C2485" t="str">
            <v>JPHokkaido</v>
          </cell>
        </row>
        <row r="2486">
          <cell r="B2486" t="str">
            <v>Hokkaidô</v>
          </cell>
          <cell r="C2486" t="str">
            <v>JPHokkaidô</v>
          </cell>
        </row>
        <row r="2487">
          <cell r="B2487" t="str">
            <v>Aomori</v>
          </cell>
          <cell r="C2487" t="str">
            <v>JPAomori</v>
          </cell>
        </row>
        <row r="2488">
          <cell r="B2488" t="str">
            <v>Iwate</v>
          </cell>
          <cell r="C2488" t="str">
            <v>JPIwate</v>
          </cell>
        </row>
        <row r="2489">
          <cell r="B2489" t="str">
            <v>Miyagi</v>
          </cell>
          <cell r="C2489" t="str">
            <v>JPMiyagi</v>
          </cell>
        </row>
        <row r="2490">
          <cell r="B2490" t="str">
            <v>Akita</v>
          </cell>
          <cell r="C2490" t="str">
            <v>JPAkita</v>
          </cell>
        </row>
        <row r="2491">
          <cell r="B2491" t="str">
            <v>Yamagata</v>
          </cell>
          <cell r="C2491" t="str">
            <v>JPYamagata</v>
          </cell>
        </row>
        <row r="2492">
          <cell r="B2492" t="str">
            <v>Fukushima</v>
          </cell>
          <cell r="C2492" t="str">
            <v>JPFukushima</v>
          </cell>
        </row>
        <row r="2493">
          <cell r="B2493" t="str">
            <v>Hukusima</v>
          </cell>
          <cell r="C2493" t="str">
            <v>JPHukusima</v>
          </cell>
        </row>
        <row r="2494">
          <cell r="B2494" t="str">
            <v>Ibaraki</v>
          </cell>
          <cell r="C2494" t="str">
            <v>JPIbaraki</v>
          </cell>
        </row>
        <row r="2495">
          <cell r="B2495" t="str">
            <v>Tochigi</v>
          </cell>
          <cell r="C2495" t="str">
            <v>JPTochigi</v>
          </cell>
        </row>
        <row r="2496">
          <cell r="B2496" t="str">
            <v>Totigi</v>
          </cell>
          <cell r="C2496" t="str">
            <v>JPTotigi</v>
          </cell>
        </row>
        <row r="2497">
          <cell r="B2497" t="str">
            <v>Gunma</v>
          </cell>
          <cell r="C2497" t="str">
            <v>JPGunma</v>
          </cell>
        </row>
        <row r="2498">
          <cell r="B2498" t="str">
            <v>Saitama</v>
          </cell>
          <cell r="C2498" t="str">
            <v>JPSaitama</v>
          </cell>
        </row>
        <row r="2499">
          <cell r="B2499" t="str">
            <v>Chiba</v>
          </cell>
          <cell r="C2499" t="str">
            <v>JPChiba</v>
          </cell>
        </row>
        <row r="2500">
          <cell r="B2500" t="str">
            <v>Tiba</v>
          </cell>
          <cell r="C2500" t="str">
            <v>JPTiba</v>
          </cell>
        </row>
        <row r="2501">
          <cell r="B2501" t="str">
            <v>Tokyo</v>
          </cell>
          <cell r="C2501" t="str">
            <v>JPTokyo</v>
          </cell>
        </row>
        <row r="2502">
          <cell r="B2502" t="str">
            <v>Tôkyô</v>
          </cell>
          <cell r="C2502" t="str">
            <v>JPTôkyô</v>
          </cell>
        </row>
        <row r="2503">
          <cell r="B2503" t="str">
            <v>Kanagawa</v>
          </cell>
          <cell r="C2503" t="str">
            <v>JPKanagawa</v>
          </cell>
        </row>
        <row r="2504">
          <cell r="B2504" t="str">
            <v>Niigata</v>
          </cell>
          <cell r="C2504" t="str">
            <v>JPNiigata</v>
          </cell>
        </row>
        <row r="2505">
          <cell r="B2505" t="str">
            <v>Toyama</v>
          </cell>
          <cell r="C2505" t="str">
            <v>JPToyama</v>
          </cell>
        </row>
        <row r="2506">
          <cell r="B2506" t="str">
            <v>Ishikawa</v>
          </cell>
          <cell r="C2506" t="str">
            <v>JPIshikawa</v>
          </cell>
        </row>
        <row r="2507">
          <cell r="B2507" t="str">
            <v>Isikawa</v>
          </cell>
          <cell r="C2507" t="str">
            <v>JPIsikawa</v>
          </cell>
        </row>
        <row r="2508">
          <cell r="B2508" t="str">
            <v>Fukui</v>
          </cell>
          <cell r="C2508" t="str">
            <v>JPFukui</v>
          </cell>
        </row>
        <row r="2509">
          <cell r="B2509" t="str">
            <v>Hukui</v>
          </cell>
          <cell r="C2509" t="str">
            <v>JPHukui</v>
          </cell>
        </row>
        <row r="2510">
          <cell r="B2510" t="str">
            <v>Yamanashi</v>
          </cell>
          <cell r="C2510" t="str">
            <v>JPYamanashi</v>
          </cell>
        </row>
        <row r="2511">
          <cell r="B2511" t="str">
            <v>Yamanasi</v>
          </cell>
          <cell r="C2511" t="str">
            <v>JPYamanasi</v>
          </cell>
        </row>
        <row r="2512">
          <cell r="B2512" t="str">
            <v>Nagano</v>
          </cell>
          <cell r="C2512" t="str">
            <v>JPNagano</v>
          </cell>
        </row>
        <row r="2513">
          <cell r="B2513" t="str">
            <v>Gifu</v>
          </cell>
          <cell r="C2513" t="str">
            <v>JPGifu</v>
          </cell>
        </row>
        <row r="2514">
          <cell r="B2514" t="str">
            <v>Gihu</v>
          </cell>
          <cell r="C2514" t="str">
            <v>JPGihu</v>
          </cell>
        </row>
        <row r="2515">
          <cell r="B2515" t="str">
            <v>Shizuoka</v>
          </cell>
          <cell r="C2515" t="str">
            <v>JPShizuoka</v>
          </cell>
        </row>
        <row r="2516">
          <cell r="B2516" t="str">
            <v>Sizuoka</v>
          </cell>
          <cell r="C2516" t="str">
            <v>JPSizuoka</v>
          </cell>
        </row>
        <row r="2517">
          <cell r="B2517" t="str">
            <v>Aichi</v>
          </cell>
          <cell r="C2517" t="str">
            <v>JPAichi</v>
          </cell>
        </row>
        <row r="2518">
          <cell r="B2518" t="str">
            <v>Aiti</v>
          </cell>
          <cell r="C2518" t="str">
            <v>JPAiti</v>
          </cell>
        </row>
        <row r="2519">
          <cell r="B2519" t="str">
            <v>Mie</v>
          </cell>
          <cell r="C2519" t="str">
            <v>JPMie</v>
          </cell>
        </row>
        <row r="2520">
          <cell r="B2520" t="str">
            <v>Shiga</v>
          </cell>
          <cell r="C2520" t="str">
            <v>JPShiga</v>
          </cell>
        </row>
        <row r="2521">
          <cell r="B2521" t="str">
            <v>Siga</v>
          </cell>
          <cell r="C2521" t="str">
            <v>JPSiga</v>
          </cell>
        </row>
        <row r="2522">
          <cell r="B2522" t="str">
            <v>Kyoto</v>
          </cell>
          <cell r="C2522" t="str">
            <v>JPKyoto</v>
          </cell>
        </row>
        <row r="2523">
          <cell r="B2523" t="str">
            <v>Kyôto</v>
          </cell>
          <cell r="C2523" t="str">
            <v>JPKyôto</v>
          </cell>
        </row>
        <row r="2524">
          <cell r="B2524" t="str">
            <v>Osaka</v>
          </cell>
          <cell r="C2524" t="str">
            <v>JPOsaka</v>
          </cell>
        </row>
        <row r="2525">
          <cell r="B2525" t="str">
            <v>Ôsaka</v>
          </cell>
          <cell r="C2525" t="str">
            <v>JPÔsaka</v>
          </cell>
        </row>
        <row r="2526">
          <cell r="B2526" t="str">
            <v>Hyogo</v>
          </cell>
          <cell r="C2526" t="str">
            <v>JPHyogo</v>
          </cell>
        </row>
        <row r="2527">
          <cell r="B2527" t="str">
            <v>Hyôgo</v>
          </cell>
          <cell r="C2527" t="str">
            <v>JPHyôgo</v>
          </cell>
        </row>
        <row r="2528">
          <cell r="B2528" t="str">
            <v>Nara</v>
          </cell>
          <cell r="C2528" t="str">
            <v>JPNara</v>
          </cell>
        </row>
        <row r="2529">
          <cell r="B2529" t="str">
            <v>Wakayama</v>
          </cell>
          <cell r="C2529" t="str">
            <v>JPWakayama</v>
          </cell>
        </row>
        <row r="2530">
          <cell r="B2530" t="str">
            <v>Tottori</v>
          </cell>
          <cell r="C2530" t="str">
            <v>JPTottori</v>
          </cell>
        </row>
        <row r="2531">
          <cell r="B2531" t="str">
            <v>Shimane</v>
          </cell>
          <cell r="C2531" t="str">
            <v>JPShimane</v>
          </cell>
        </row>
        <row r="2532">
          <cell r="B2532" t="str">
            <v>Simane</v>
          </cell>
          <cell r="C2532" t="str">
            <v>JPSimane</v>
          </cell>
        </row>
        <row r="2533">
          <cell r="B2533" t="str">
            <v>Okayama</v>
          </cell>
          <cell r="C2533" t="str">
            <v>JPOkayama</v>
          </cell>
        </row>
        <row r="2534">
          <cell r="B2534" t="str">
            <v>Hiroshima</v>
          </cell>
          <cell r="C2534" t="str">
            <v>JPHiroshima</v>
          </cell>
        </row>
        <row r="2535">
          <cell r="B2535" t="str">
            <v>Hirosima</v>
          </cell>
          <cell r="C2535" t="str">
            <v>JPHirosima</v>
          </cell>
        </row>
        <row r="2536">
          <cell r="B2536" t="str">
            <v>Yamaguchi</v>
          </cell>
          <cell r="C2536" t="str">
            <v>JPYamaguchi</v>
          </cell>
        </row>
        <row r="2537">
          <cell r="B2537" t="str">
            <v>Yamaguti</v>
          </cell>
          <cell r="C2537" t="str">
            <v>JPYamaguti</v>
          </cell>
        </row>
        <row r="2538">
          <cell r="B2538" t="str">
            <v>Tokushima</v>
          </cell>
          <cell r="C2538" t="str">
            <v>JPTokushima</v>
          </cell>
        </row>
        <row r="2539">
          <cell r="B2539" t="str">
            <v>Tokusima</v>
          </cell>
          <cell r="C2539" t="str">
            <v>JPTokusima</v>
          </cell>
        </row>
        <row r="2540">
          <cell r="B2540" t="str">
            <v>Kagawa</v>
          </cell>
          <cell r="C2540" t="str">
            <v>JPKagawa</v>
          </cell>
        </row>
        <row r="2541">
          <cell r="B2541" t="str">
            <v>Ehime</v>
          </cell>
          <cell r="C2541" t="str">
            <v>JPEhime</v>
          </cell>
        </row>
        <row r="2542">
          <cell r="B2542" t="str">
            <v>Kochi</v>
          </cell>
          <cell r="C2542" t="str">
            <v>JPKochi</v>
          </cell>
        </row>
        <row r="2543">
          <cell r="B2543" t="str">
            <v>Kôti</v>
          </cell>
          <cell r="C2543" t="str">
            <v>JPKôti</v>
          </cell>
        </row>
        <row r="2544">
          <cell r="B2544" t="str">
            <v>Fukuoka</v>
          </cell>
          <cell r="C2544" t="str">
            <v>JPFukuoka</v>
          </cell>
        </row>
        <row r="2545">
          <cell r="B2545" t="str">
            <v>Hukuoka</v>
          </cell>
          <cell r="C2545" t="str">
            <v>JPHukuoka</v>
          </cell>
        </row>
        <row r="2546">
          <cell r="B2546" t="str">
            <v>Saga</v>
          </cell>
          <cell r="C2546" t="str">
            <v>JPSaga</v>
          </cell>
        </row>
        <row r="2547">
          <cell r="B2547" t="str">
            <v>Nagasaki</v>
          </cell>
          <cell r="C2547" t="str">
            <v>JPNagasaki</v>
          </cell>
        </row>
        <row r="2548">
          <cell r="B2548" t="str">
            <v>Kumamoto</v>
          </cell>
          <cell r="C2548" t="str">
            <v>JPKumamoto</v>
          </cell>
        </row>
        <row r="2549">
          <cell r="B2549" t="str">
            <v>Oita</v>
          </cell>
          <cell r="C2549" t="str">
            <v>JPOita</v>
          </cell>
        </row>
        <row r="2550">
          <cell r="B2550" t="str">
            <v>Ôita</v>
          </cell>
          <cell r="C2550" t="str">
            <v>JPÔita</v>
          </cell>
        </row>
        <row r="2551">
          <cell r="B2551" t="str">
            <v>Miyazaki</v>
          </cell>
          <cell r="C2551" t="str">
            <v>JPMiyazaki</v>
          </cell>
        </row>
        <row r="2552">
          <cell r="B2552" t="str">
            <v>Kagoshima</v>
          </cell>
          <cell r="C2552" t="str">
            <v>JPKagoshima</v>
          </cell>
        </row>
        <row r="2553">
          <cell r="B2553" t="str">
            <v>Kagosima</v>
          </cell>
          <cell r="C2553" t="str">
            <v>JPKagosima</v>
          </cell>
        </row>
        <row r="2554">
          <cell r="B2554" t="str">
            <v>Okinawa</v>
          </cell>
          <cell r="C2554" t="str">
            <v>JPOkinawa</v>
          </cell>
        </row>
        <row r="2555">
          <cell r="B2555" t="str">
            <v>Baringo</v>
          </cell>
          <cell r="C2555" t="str">
            <v>KEBaringo</v>
          </cell>
        </row>
        <row r="2556">
          <cell r="B2556" t="str">
            <v>Bomet</v>
          </cell>
          <cell r="C2556" t="str">
            <v>KEBomet</v>
          </cell>
        </row>
        <row r="2557">
          <cell r="B2557" t="str">
            <v>Bungoma</v>
          </cell>
          <cell r="C2557" t="str">
            <v>KEBungoma</v>
          </cell>
        </row>
        <row r="2558">
          <cell r="B2558" t="str">
            <v>Busia</v>
          </cell>
          <cell r="C2558" t="str">
            <v>KEBusia</v>
          </cell>
        </row>
        <row r="2559">
          <cell r="B2559" t="str">
            <v>Elgeyo/Marakwet</v>
          </cell>
          <cell r="C2559" t="str">
            <v>KEElgeyo/Marakwet</v>
          </cell>
        </row>
        <row r="2560">
          <cell r="B2560" t="str">
            <v>Embu</v>
          </cell>
          <cell r="C2560" t="str">
            <v>KEEmbu</v>
          </cell>
        </row>
        <row r="2561">
          <cell r="B2561" t="str">
            <v>Garissa</v>
          </cell>
          <cell r="C2561" t="str">
            <v>KEGarissa</v>
          </cell>
        </row>
        <row r="2562">
          <cell r="B2562" t="str">
            <v>Homa Bay</v>
          </cell>
          <cell r="C2562" t="str">
            <v>KEHoma Bay</v>
          </cell>
        </row>
        <row r="2563">
          <cell r="B2563" t="str">
            <v>Isiolo</v>
          </cell>
          <cell r="C2563" t="str">
            <v>KEIsiolo</v>
          </cell>
        </row>
        <row r="2564">
          <cell r="B2564" t="str">
            <v>Kajiado</v>
          </cell>
          <cell r="C2564" t="str">
            <v>KEKajiado</v>
          </cell>
        </row>
        <row r="2565">
          <cell r="B2565" t="str">
            <v>Kakamega</v>
          </cell>
          <cell r="C2565" t="str">
            <v>KEKakamega</v>
          </cell>
        </row>
        <row r="2566">
          <cell r="B2566" t="str">
            <v>Kericho</v>
          </cell>
          <cell r="C2566" t="str">
            <v>KEKericho</v>
          </cell>
        </row>
        <row r="2567">
          <cell r="B2567" t="str">
            <v>Kiambu</v>
          </cell>
          <cell r="C2567" t="str">
            <v>KEKiambu</v>
          </cell>
        </row>
        <row r="2568">
          <cell r="B2568" t="str">
            <v>Kilifi</v>
          </cell>
          <cell r="C2568" t="str">
            <v>KEKilifi</v>
          </cell>
        </row>
        <row r="2569">
          <cell r="B2569" t="str">
            <v>Kirinyaga</v>
          </cell>
          <cell r="C2569" t="str">
            <v>KEKirinyaga</v>
          </cell>
        </row>
        <row r="2570">
          <cell r="B2570" t="str">
            <v>Kisii</v>
          </cell>
          <cell r="C2570" t="str">
            <v>KEKisii</v>
          </cell>
        </row>
        <row r="2571">
          <cell r="B2571" t="str">
            <v>Kisumu</v>
          </cell>
          <cell r="C2571" t="str">
            <v>KEKisumu</v>
          </cell>
        </row>
        <row r="2572">
          <cell r="B2572" t="str">
            <v>Kitui</v>
          </cell>
          <cell r="C2572" t="str">
            <v>KEKitui</v>
          </cell>
        </row>
        <row r="2573">
          <cell r="B2573" t="str">
            <v>Kwale</v>
          </cell>
          <cell r="C2573" t="str">
            <v>KEKwale</v>
          </cell>
        </row>
        <row r="2574">
          <cell r="B2574" t="str">
            <v>Laikipia</v>
          </cell>
          <cell r="C2574" t="str">
            <v>KELaikipia</v>
          </cell>
        </row>
        <row r="2575">
          <cell r="B2575" t="str">
            <v>Lamu</v>
          </cell>
          <cell r="C2575" t="str">
            <v>KELamu</v>
          </cell>
        </row>
        <row r="2576">
          <cell r="B2576" t="str">
            <v>Machakos</v>
          </cell>
          <cell r="C2576" t="str">
            <v>KEMachakos</v>
          </cell>
        </row>
        <row r="2577">
          <cell r="B2577" t="str">
            <v>Makueni</v>
          </cell>
          <cell r="C2577" t="str">
            <v>KEMakueni</v>
          </cell>
        </row>
        <row r="2578">
          <cell r="B2578" t="str">
            <v>Mandera</v>
          </cell>
          <cell r="C2578" t="str">
            <v>KEMandera</v>
          </cell>
        </row>
        <row r="2579">
          <cell r="B2579" t="str">
            <v>Marsabit</v>
          </cell>
          <cell r="C2579" t="str">
            <v>KEMarsabit</v>
          </cell>
        </row>
        <row r="2580">
          <cell r="B2580" t="str">
            <v>Meru</v>
          </cell>
          <cell r="C2580" t="str">
            <v>KEMeru</v>
          </cell>
        </row>
        <row r="2581">
          <cell r="B2581" t="str">
            <v>Migori</v>
          </cell>
          <cell r="C2581" t="str">
            <v>KEMigori</v>
          </cell>
        </row>
        <row r="2582">
          <cell r="B2582" t="str">
            <v>Mombasa</v>
          </cell>
          <cell r="C2582" t="str">
            <v>KEMombasa</v>
          </cell>
        </row>
        <row r="2583">
          <cell r="B2583" t="str">
            <v>Murang'a</v>
          </cell>
          <cell r="C2583" t="str">
            <v>KEMurang'a</v>
          </cell>
        </row>
        <row r="2584">
          <cell r="B2584" t="str">
            <v>Nairobi City</v>
          </cell>
          <cell r="C2584" t="str">
            <v>KENairobi City</v>
          </cell>
        </row>
        <row r="2585">
          <cell r="B2585" t="str">
            <v>Nakuru</v>
          </cell>
          <cell r="C2585" t="str">
            <v>KENakuru</v>
          </cell>
        </row>
        <row r="2586">
          <cell r="B2586" t="str">
            <v>Nandi</v>
          </cell>
          <cell r="C2586" t="str">
            <v>KENandi</v>
          </cell>
        </row>
        <row r="2587">
          <cell r="B2587" t="str">
            <v>Narok</v>
          </cell>
          <cell r="C2587" t="str">
            <v>KENarok</v>
          </cell>
        </row>
        <row r="2588">
          <cell r="B2588" t="str">
            <v>Nyamira</v>
          </cell>
          <cell r="C2588" t="str">
            <v>KENyamira</v>
          </cell>
        </row>
        <row r="2589">
          <cell r="B2589" t="str">
            <v>Nyandarua</v>
          </cell>
          <cell r="C2589" t="str">
            <v>KENyandarua</v>
          </cell>
        </row>
        <row r="2590">
          <cell r="B2590" t="str">
            <v>Nyeri</v>
          </cell>
          <cell r="C2590" t="str">
            <v>KENyeri</v>
          </cell>
        </row>
        <row r="2591">
          <cell r="B2591" t="str">
            <v>Samburu</v>
          </cell>
          <cell r="C2591" t="str">
            <v>KESamburu</v>
          </cell>
        </row>
        <row r="2592">
          <cell r="B2592" t="str">
            <v>Siaya</v>
          </cell>
          <cell r="C2592" t="str">
            <v>KESiaya</v>
          </cell>
        </row>
        <row r="2593">
          <cell r="B2593" t="str">
            <v>Taita/Taveta</v>
          </cell>
          <cell r="C2593" t="str">
            <v>KETaita/Taveta</v>
          </cell>
        </row>
        <row r="2594">
          <cell r="B2594" t="str">
            <v>Tana River</v>
          </cell>
          <cell r="C2594" t="str">
            <v>KETana River</v>
          </cell>
        </row>
        <row r="2595">
          <cell r="B2595" t="str">
            <v>Tharaka-Nithi</v>
          </cell>
          <cell r="C2595" t="str">
            <v>KETharaka-Nithi</v>
          </cell>
        </row>
        <row r="2596">
          <cell r="B2596" t="str">
            <v>Trans Nzoia</v>
          </cell>
          <cell r="C2596" t="str">
            <v>KETrans Nzoia</v>
          </cell>
        </row>
        <row r="2597">
          <cell r="B2597" t="str">
            <v>Turkana</v>
          </cell>
          <cell r="C2597" t="str">
            <v>KETurkana</v>
          </cell>
        </row>
        <row r="2598">
          <cell r="B2598" t="str">
            <v>Uasin Gishu</v>
          </cell>
          <cell r="C2598" t="str">
            <v>KEUasin Gishu</v>
          </cell>
        </row>
        <row r="2599">
          <cell r="B2599" t="str">
            <v>Vihiga</v>
          </cell>
          <cell r="C2599" t="str">
            <v>KEVihiga</v>
          </cell>
        </row>
        <row r="2600">
          <cell r="B2600" t="str">
            <v>Wajir</v>
          </cell>
          <cell r="C2600" t="str">
            <v>KEWajir</v>
          </cell>
        </row>
        <row r="2601">
          <cell r="B2601" t="str">
            <v>West Pokot</v>
          </cell>
          <cell r="C2601" t="str">
            <v>KEWest Pokot</v>
          </cell>
        </row>
        <row r="2602">
          <cell r="B2602" t="str">
            <v>Bishkek</v>
          </cell>
          <cell r="C2602" t="str">
            <v>KGBishkek</v>
          </cell>
        </row>
        <row r="2603">
          <cell r="B2603" t="str">
            <v>Gorod Biškek</v>
          </cell>
          <cell r="C2603" t="str">
            <v>KGGorod Biškek</v>
          </cell>
        </row>
        <row r="2604">
          <cell r="B2604" t="str">
            <v>Gorod Bishkek</v>
          </cell>
          <cell r="C2604" t="str">
            <v>KGGorod Bishkek</v>
          </cell>
        </row>
        <row r="2605">
          <cell r="B2605" t="str">
            <v>Osh</v>
          </cell>
          <cell r="C2605" t="str">
            <v>KGOsh</v>
          </cell>
        </row>
        <row r="2606">
          <cell r="B2606" t="str">
            <v>Gorod Osh</v>
          </cell>
          <cell r="C2606" t="str">
            <v>KGGorod Osh</v>
          </cell>
        </row>
        <row r="2607">
          <cell r="B2607" t="str">
            <v>Gorod Oš</v>
          </cell>
          <cell r="C2607" t="str">
            <v>KGGorod Oš</v>
          </cell>
        </row>
        <row r="2608">
          <cell r="B2608" t="str">
            <v>Batken</v>
          </cell>
          <cell r="C2608" t="str">
            <v>KGBatken</v>
          </cell>
        </row>
        <row r="2609">
          <cell r="B2609" t="str">
            <v>Batkenskaya oblast'</v>
          </cell>
          <cell r="C2609" t="str">
            <v>KGBatkenskaya oblast'</v>
          </cell>
        </row>
        <row r="2610">
          <cell r="B2610" t="str">
            <v>Batkenskaja oblast'</v>
          </cell>
          <cell r="C2610" t="str">
            <v>KGBatkenskaja oblast'</v>
          </cell>
        </row>
        <row r="2611">
          <cell r="B2611" t="str">
            <v>Chüy</v>
          </cell>
          <cell r="C2611" t="str">
            <v>KGChüy</v>
          </cell>
        </row>
        <row r="2612">
          <cell r="B2612" t="str">
            <v>Čujskaja oblast'</v>
          </cell>
          <cell r="C2612" t="str">
            <v>KGČujskaja oblast'</v>
          </cell>
        </row>
        <row r="2613">
          <cell r="B2613" t="str">
            <v>Chuyskaya oblast'</v>
          </cell>
          <cell r="C2613" t="str">
            <v>KGChuyskaya oblast'</v>
          </cell>
        </row>
        <row r="2614">
          <cell r="B2614" t="str">
            <v>Jalal-Abad</v>
          </cell>
          <cell r="C2614" t="str">
            <v>KGJalal-Abad</v>
          </cell>
        </row>
        <row r="2615">
          <cell r="B2615" t="str">
            <v>Džalal-Abadskaja oblast'</v>
          </cell>
          <cell r="C2615" t="str">
            <v>KGDžalal-Abadskaja oblast'</v>
          </cell>
        </row>
        <row r="2616">
          <cell r="B2616" t="str">
            <v>Dzhalal-Abadskaya oblast'</v>
          </cell>
          <cell r="C2616" t="str">
            <v>KGDzhalal-Abadskaya oblast'</v>
          </cell>
        </row>
        <row r="2617">
          <cell r="B2617" t="str">
            <v>Naryn</v>
          </cell>
          <cell r="C2617" t="str">
            <v>KGNaryn</v>
          </cell>
        </row>
        <row r="2618">
          <cell r="B2618" t="str">
            <v>Narynskaja oblast'</v>
          </cell>
          <cell r="C2618" t="str">
            <v>KGNarynskaja oblast'</v>
          </cell>
        </row>
        <row r="2619">
          <cell r="B2619" t="str">
            <v>Narynskaya oblast'</v>
          </cell>
          <cell r="C2619" t="str">
            <v>KGNarynskaya oblast'</v>
          </cell>
        </row>
        <row r="2620">
          <cell r="B2620" t="str">
            <v>Osh</v>
          </cell>
          <cell r="C2620" t="str">
            <v>KGOsh</v>
          </cell>
        </row>
        <row r="2621">
          <cell r="B2621" t="str">
            <v>Ošskaja oblast'</v>
          </cell>
          <cell r="C2621" t="str">
            <v>KGOšskaja oblast'</v>
          </cell>
        </row>
        <row r="2622">
          <cell r="B2622" t="str">
            <v>Oshskaya oblast'</v>
          </cell>
          <cell r="C2622" t="str">
            <v>KGOshskaya oblast'</v>
          </cell>
        </row>
        <row r="2623">
          <cell r="B2623" t="str">
            <v>Talas</v>
          </cell>
          <cell r="C2623" t="str">
            <v>KGTalas</v>
          </cell>
        </row>
        <row r="2624">
          <cell r="B2624" t="str">
            <v>Talasskaja oblast'</v>
          </cell>
          <cell r="C2624" t="str">
            <v>KGTalasskaja oblast'</v>
          </cell>
        </row>
        <row r="2625">
          <cell r="B2625" t="str">
            <v>Talasskaya oblast'</v>
          </cell>
          <cell r="C2625" t="str">
            <v>KGTalasskaya oblast'</v>
          </cell>
        </row>
        <row r="2626">
          <cell r="B2626" t="str">
            <v>Ysyk-Köl</v>
          </cell>
          <cell r="C2626" t="str">
            <v>KGYsyk-Köl</v>
          </cell>
        </row>
        <row r="2627">
          <cell r="B2627" t="str">
            <v>Issyk-Kul'skaya oblast'</v>
          </cell>
          <cell r="C2627" t="str">
            <v>KGIssyk-Kul'skaya oblast'</v>
          </cell>
        </row>
        <row r="2628">
          <cell r="B2628" t="str">
            <v>Issyk-Kul'skaja oblast'</v>
          </cell>
          <cell r="C2628" t="str">
            <v>KGIssyk-Kul'skaja oblast'</v>
          </cell>
        </row>
        <row r="2629">
          <cell r="B2629" t="str">
            <v>Phnum Pénh</v>
          </cell>
          <cell r="C2629" t="str">
            <v>KHPhnum Pénh</v>
          </cell>
        </row>
        <row r="2630">
          <cell r="B2630" t="str">
            <v>Phnom Penh</v>
          </cell>
          <cell r="C2630" t="str">
            <v>KHPhnom Penh</v>
          </cell>
        </row>
        <row r="2631">
          <cell r="B2631" t="str">
            <v>Banteay Mean Chey</v>
          </cell>
          <cell r="C2631" t="str">
            <v>KHBanteay Mean Chey</v>
          </cell>
        </row>
        <row r="2632">
          <cell r="B2632" t="str">
            <v>Bântéay Méanchey</v>
          </cell>
          <cell r="C2632" t="str">
            <v>KHBântéay Méanchey</v>
          </cell>
        </row>
        <row r="2633">
          <cell r="B2633" t="str">
            <v>Krâchéh</v>
          </cell>
          <cell r="C2633" t="str">
            <v>KHKrâchéh</v>
          </cell>
        </row>
        <row r="2634">
          <cell r="B2634" t="str">
            <v>Kracheh</v>
          </cell>
          <cell r="C2634" t="str">
            <v>KHKracheh</v>
          </cell>
        </row>
        <row r="2635">
          <cell r="B2635" t="str">
            <v>Môndól Kiri</v>
          </cell>
          <cell r="C2635" t="str">
            <v>KHMôndól Kiri</v>
          </cell>
        </row>
        <row r="2636">
          <cell r="B2636" t="str">
            <v>Mondol Kiri</v>
          </cell>
          <cell r="C2636" t="str">
            <v>KHMondol Kiri</v>
          </cell>
        </row>
        <row r="2637">
          <cell r="B2637" t="str">
            <v>Preăh Vihéar</v>
          </cell>
          <cell r="C2637" t="str">
            <v>KHPreăh Vihéar</v>
          </cell>
        </row>
        <row r="2638">
          <cell r="B2638" t="str">
            <v>Preah Vihear</v>
          </cell>
          <cell r="C2638" t="str">
            <v>KHPreah Vihear</v>
          </cell>
        </row>
        <row r="2639">
          <cell r="B2639" t="str">
            <v>Prey Vêng</v>
          </cell>
          <cell r="C2639" t="str">
            <v>KHPrey Vêng</v>
          </cell>
        </row>
        <row r="2640">
          <cell r="B2640" t="str">
            <v>Prey Veaeng</v>
          </cell>
          <cell r="C2640" t="str">
            <v>KHPrey Veaeng</v>
          </cell>
        </row>
        <row r="2641">
          <cell r="B2641" t="str">
            <v>Poŭthĭsăt</v>
          </cell>
          <cell r="C2641" t="str">
            <v>KHPoŭthĭsăt</v>
          </cell>
        </row>
        <row r="2642">
          <cell r="B2642" t="str">
            <v>Pousaat</v>
          </cell>
          <cell r="C2642" t="str">
            <v>KHPousaat</v>
          </cell>
        </row>
        <row r="2643">
          <cell r="B2643" t="str">
            <v>Rotanak Kiri</v>
          </cell>
          <cell r="C2643" t="str">
            <v>KHRotanak Kiri</v>
          </cell>
        </row>
        <row r="2644">
          <cell r="B2644" t="str">
            <v>Rôtânôkiri</v>
          </cell>
          <cell r="C2644" t="str">
            <v>KHRôtânôkiri</v>
          </cell>
        </row>
        <row r="2645">
          <cell r="B2645" t="str">
            <v>Siem Reab</v>
          </cell>
          <cell r="C2645" t="str">
            <v>KHSiem Reab</v>
          </cell>
        </row>
        <row r="2646">
          <cell r="B2646" t="str">
            <v>Siĕmréab</v>
          </cell>
          <cell r="C2646" t="str">
            <v>KHSiĕmréab</v>
          </cell>
        </row>
        <row r="2647">
          <cell r="B2647" t="str">
            <v>Preăh Sihanouk</v>
          </cell>
          <cell r="C2647" t="str">
            <v>KHPreăh Sihanouk</v>
          </cell>
        </row>
        <row r="2648">
          <cell r="B2648" t="str">
            <v>Preah Sihanouk</v>
          </cell>
          <cell r="C2648" t="str">
            <v>KHPreah Sihanouk</v>
          </cell>
        </row>
        <row r="2649">
          <cell r="B2649" t="str">
            <v>Stoĕng Trêng</v>
          </cell>
          <cell r="C2649" t="str">
            <v>KHStoĕng Trêng</v>
          </cell>
        </row>
        <row r="2650">
          <cell r="B2650" t="str">
            <v>Stueng Traeng</v>
          </cell>
          <cell r="C2650" t="str">
            <v>KHStueng Traeng</v>
          </cell>
        </row>
        <row r="2651">
          <cell r="B2651" t="str">
            <v>Baat Dambang</v>
          </cell>
          <cell r="C2651" t="str">
            <v>KHBaat Dambang</v>
          </cell>
        </row>
        <row r="2652">
          <cell r="B2652" t="str">
            <v>Bătdâmbâng</v>
          </cell>
          <cell r="C2652" t="str">
            <v>KHBătdâmbâng</v>
          </cell>
        </row>
        <row r="2653">
          <cell r="B2653" t="str">
            <v>Svay Riĕng</v>
          </cell>
          <cell r="C2653" t="str">
            <v>KHSvay Riĕng</v>
          </cell>
        </row>
        <row r="2654">
          <cell r="B2654" t="str">
            <v>Svaay Rieng</v>
          </cell>
          <cell r="C2654" t="str">
            <v>KHSvaay Rieng</v>
          </cell>
        </row>
        <row r="2655">
          <cell r="B2655" t="str">
            <v>Taakaev</v>
          </cell>
          <cell r="C2655" t="str">
            <v>KHTaakaev</v>
          </cell>
        </row>
        <row r="2656">
          <cell r="B2656" t="str">
            <v>Takêv</v>
          </cell>
          <cell r="C2656" t="str">
            <v>KHTakêv</v>
          </cell>
        </row>
        <row r="2657">
          <cell r="B2657" t="str">
            <v>Ŏtdâr Méanchey</v>
          </cell>
          <cell r="C2657" t="str">
            <v>KHŎtdâr Méanchey</v>
          </cell>
        </row>
        <row r="2658">
          <cell r="B2658" t="str">
            <v>Otdar Mean Chey</v>
          </cell>
          <cell r="C2658" t="str">
            <v>KHOtdar Mean Chey</v>
          </cell>
        </row>
        <row r="2659">
          <cell r="B2659" t="str">
            <v>Kaeb</v>
          </cell>
          <cell r="C2659" t="str">
            <v>KHKaeb</v>
          </cell>
        </row>
        <row r="2660">
          <cell r="B2660" t="str">
            <v>Kêb</v>
          </cell>
          <cell r="C2660" t="str">
            <v>KHKêb</v>
          </cell>
        </row>
        <row r="2661">
          <cell r="B2661" t="str">
            <v>Pailĭn</v>
          </cell>
          <cell r="C2661" t="str">
            <v>KHPailĭn</v>
          </cell>
        </row>
        <row r="2662">
          <cell r="B2662" t="str">
            <v>Pailin</v>
          </cell>
          <cell r="C2662" t="str">
            <v>KHPailin</v>
          </cell>
        </row>
        <row r="2663">
          <cell r="B2663" t="str">
            <v>Tbong Khmum</v>
          </cell>
          <cell r="C2663" t="str">
            <v>KHTbong Khmum</v>
          </cell>
        </row>
        <row r="2664">
          <cell r="B2664" t="str">
            <v>Tbong Khmŭm</v>
          </cell>
          <cell r="C2664" t="str">
            <v>KHTbong Khmŭm</v>
          </cell>
        </row>
        <row r="2665">
          <cell r="B2665" t="str">
            <v>Kampong Chaam</v>
          </cell>
          <cell r="C2665" t="str">
            <v>KHKampong Chaam</v>
          </cell>
        </row>
        <row r="2666">
          <cell r="B2666" t="str">
            <v>Kâmpóng Cham</v>
          </cell>
          <cell r="C2666" t="str">
            <v>KHKâmpóng Cham</v>
          </cell>
        </row>
        <row r="2667">
          <cell r="B2667" t="str">
            <v>Kampong Chhnang</v>
          </cell>
          <cell r="C2667" t="str">
            <v>KHKampong Chhnang</v>
          </cell>
        </row>
        <row r="2668">
          <cell r="B2668" t="str">
            <v>Kâmpóng Chhnăng</v>
          </cell>
          <cell r="C2668" t="str">
            <v>KHKâmpóng Chhnăng</v>
          </cell>
        </row>
        <row r="2669">
          <cell r="B2669" t="str">
            <v>Kampong Spueu</v>
          </cell>
          <cell r="C2669" t="str">
            <v>KHKampong Spueu</v>
          </cell>
        </row>
        <row r="2670">
          <cell r="B2670" t="str">
            <v>Kâmpóng Spœ</v>
          </cell>
          <cell r="C2670" t="str">
            <v>KHKâmpóng Spœ</v>
          </cell>
        </row>
        <row r="2671">
          <cell r="B2671" t="str">
            <v>Kâmpóng Thum</v>
          </cell>
          <cell r="C2671" t="str">
            <v>KHKâmpóng Thum</v>
          </cell>
        </row>
        <row r="2672">
          <cell r="B2672" t="str">
            <v>Kampong Thum</v>
          </cell>
          <cell r="C2672" t="str">
            <v>KHKampong Thum</v>
          </cell>
        </row>
        <row r="2673">
          <cell r="B2673" t="str">
            <v>Kampot</v>
          </cell>
          <cell r="C2673" t="str">
            <v>KHKampot</v>
          </cell>
        </row>
        <row r="2674">
          <cell r="B2674" t="str">
            <v>Kâmpôt</v>
          </cell>
          <cell r="C2674" t="str">
            <v>KHKâmpôt</v>
          </cell>
        </row>
        <row r="2675">
          <cell r="B2675" t="str">
            <v>Kandaal</v>
          </cell>
          <cell r="C2675" t="str">
            <v>KHKandaal</v>
          </cell>
        </row>
        <row r="2676">
          <cell r="B2676" t="str">
            <v>Kândal</v>
          </cell>
          <cell r="C2676" t="str">
            <v>KHKândal</v>
          </cell>
        </row>
        <row r="2677">
          <cell r="B2677" t="str">
            <v>Kaoh Kong</v>
          </cell>
          <cell r="C2677" t="str">
            <v>KHKaoh Kong</v>
          </cell>
        </row>
        <row r="2678">
          <cell r="B2678" t="str">
            <v>Kaôh Kŏng</v>
          </cell>
          <cell r="C2678" t="str">
            <v>KHKaôh Kŏng</v>
          </cell>
        </row>
        <row r="2679">
          <cell r="B2679" t="str">
            <v>Gilbert Islands</v>
          </cell>
          <cell r="C2679" t="str">
            <v>KIGilbert Islands</v>
          </cell>
        </row>
        <row r="2680">
          <cell r="B2680" t="str">
            <v>Line Islands</v>
          </cell>
          <cell r="C2680" t="str">
            <v>KILine Islands</v>
          </cell>
        </row>
        <row r="2681">
          <cell r="B2681" t="str">
            <v>Phoenix Islands</v>
          </cell>
          <cell r="C2681" t="str">
            <v>KIPhoenix Islands</v>
          </cell>
        </row>
        <row r="2682">
          <cell r="B2682" t="str">
            <v>Ndzuwani</v>
          </cell>
          <cell r="C2682" t="str">
            <v>KMNdzuwani</v>
          </cell>
        </row>
        <row r="2683">
          <cell r="B2683" t="str">
            <v>Anjwān</v>
          </cell>
          <cell r="C2683" t="str">
            <v>KMAnjwān</v>
          </cell>
        </row>
        <row r="2684">
          <cell r="B2684" t="str">
            <v>Andjouân</v>
          </cell>
          <cell r="C2684" t="str">
            <v>KMAndjouân</v>
          </cell>
        </row>
        <row r="2685">
          <cell r="B2685" t="str">
            <v>Anjouan</v>
          </cell>
          <cell r="C2685" t="str">
            <v>KMAnjouan</v>
          </cell>
        </row>
        <row r="2686">
          <cell r="B2686" t="str">
            <v>Ngazidja</v>
          </cell>
          <cell r="C2686" t="str">
            <v>KMNgazidja</v>
          </cell>
        </row>
        <row r="2687">
          <cell r="B2687" t="str">
            <v>Anjazījah</v>
          </cell>
          <cell r="C2687" t="str">
            <v>KMAnjazījah</v>
          </cell>
        </row>
        <row r="2688">
          <cell r="B2688" t="str">
            <v>Andjazîdja</v>
          </cell>
          <cell r="C2688" t="str">
            <v>KMAndjazîdja</v>
          </cell>
        </row>
        <row r="2689">
          <cell r="B2689" t="str">
            <v>Grande Comore</v>
          </cell>
          <cell r="C2689" t="str">
            <v>KMGrande Comore</v>
          </cell>
        </row>
        <row r="2690">
          <cell r="B2690" t="str">
            <v>Mwali</v>
          </cell>
          <cell r="C2690" t="str">
            <v>KMMwali</v>
          </cell>
        </row>
        <row r="2691">
          <cell r="B2691" t="str">
            <v>Mūhīlī</v>
          </cell>
          <cell r="C2691" t="str">
            <v>KMMūhīlī</v>
          </cell>
        </row>
        <row r="2692">
          <cell r="B2692" t="str">
            <v>Moûhîlî</v>
          </cell>
          <cell r="C2692" t="str">
            <v>KMMoûhîlî</v>
          </cell>
        </row>
        <row r="2693">
          <cell r="B2693" t="str">
            <v>Mohéli</v>
          </cell>
          <cell r="C2693" t="str">
            <v>KMMohéli</v>
          </cell>
        </row>
        <row r="2694">
          <cell r="B2694" t="str">
            <v>Saint Kitts</v>
          </cell>
          <cell r="C2694" t="str">
            <v>KNSaint Kitts</v>
          </cell>
        </row>
        <row r="2695">
          <cell r="B2695" t="str">
            <v>Christ Church Nichola Town</v>
          </cell>
          <cell r="C2695" t="str">
            <v>KNChrist Church Nichola Town</v>
          </cell>
        </row>
        <row r="2696">
          <cell r="B2696" t="str">
            <v>Saint Anne Sandy Point</v>
          </cell>
          <cell r="C2696" t="str">
            <v>KNSaint Anne Sandy Point</v>
          </cell>
        </row>
        <row r="2697">
          <cell r="B2697" t="str">
            <v>Saint George Basseterre</v>
          </cell>
          <cell r="C2697" t="str">
            <v>KNSaint George Basseterre</v>
          </cell>
        </row>
        <row r="2698">
          <cell r="B2698" t="str">
            <v>Saint John Capisterre</v>
          </cell>
          <cell r="C2698" t="str">
            <v>KNSaint John Capisterre</v>
          </cell>
        </row>
        <row r="2699">
          <cell r="B2699" t="str">
            <v>Saint Mary Cayon</v>
          </cell>
          <cell r="C2699" t="str">
            <v>KNSaint Mary Cayon</v>
          </cell>
        </row>
        <row r="2700">
          <cell r="B2700" t="str">
            <v>Saint Paul Capisterre</v>
          </cell>
          <cell r="C2700" t="str">
            <v>KNSaint Paul Capisterre</v>
          </cell>
        </row>
        <row r="2701">
          <cell r="B2701" t="str">
            <v>Saint Peter Basseterre</v>
          </cell>
          <cell r="C2701" t="str">
            <v>KNSaint Peter Basseterre</v>
          </cell>
        </row>
        <row r="2702">
          <cell r="B2702" t="str">
            <v>Saint Thomas Middle Island</v>
          </cell>
          <cell r="C2702" t="str">
            <v>KNSaint Thomas Middle Island</v>
          </cell>
        </row>
        <row r="2703">
          <cell r="B2703" t="str">
            <v>Trinity Palmetto Point</v>
          </cell>
          <cell r="C2703" t="str">
            <v>KNTrinity Palmetto Point</v>
          </cell>
        </row>
        <row r="2704">
          <cell r="B2704" t="str">
            <v>Nevis</v>
          </cell>
          <cell r="C2704" t="str">
            <v>KNNevis</v>
          </cell>
        </row>
        <row r="2705">
          <cell r="B2705" t="str">
            <v>Saint George Gingerland</v>
          </cell>
          <cell r="C2705" t="str">
            <v>KNSaint George Gingerland</v>
          </cell>
        </row>
        <row r="2706">
          <cell r="B2706" t="str">
            <v>Saint James Windward</v>
          </cell>
          <cell r="C2706" t="str">
            <v>KNSaint James Windward</v>
          </cell>
        </row>
        <row r="2707">
          <cell r="B2707" t="str">
            <v>Saint John Figtree</v>
          </cell>
          <cell r="C2707" t="str">
            <v>KNSaint John Figtree</v>
          </cell>
        </row>
        <row r="2708">
          <cell r="B2708" t="str">
            <v>Saint Paul Charlestown</v>
          </cell>
          <cell r="C2708" t="str">
            <v>KNSaint Paul Charlestown</v>
          </cell>
        </row>
        <row r="2709">
          <cell r="B2709" t="str">
            <v>Saint Thomas Lowland</v>
          </cell>
          <cell r="C2709" t="str">
            <v>KNSaint Thomas Lowland</v>
          </cell>
        </row>
        <row r="2710">
          <cell r="B2710" t="str">
            <v>Raseon</v>
          </cell>
          <cell r="C2710" t="str">
            <v>KPRaseon</v>
          </cell>
        </row>
        <row r="2711">
          <cell r="B2711" t="str">
            <v>Rasǒn</v>
          </cell>
          <cell r="C2711" t="str">
            <v>KPRasǒn</v>
          </cell>
        </row>
        <row r="2712">
          <cell r="B2712" t="str">
            <v>Phyeongannamto</v>
          </cell>
          <cell r="C2712" t="str">
            <v>KPPhyeongannamto</v>
          </cell>
        </row>
        <row r="2713">
          <cell r="B2713" t="str">
            <v>P'yǒngan-namdo</v>
          </cell>
          <cell r="C2713" t="str">
            <v>KPP'yǒngan-namdo</v>
          </cell>
        </row>
        <row r="2714">
          <cell r="B2714" t="str">
            <v>P'yǒngan-bukto</v>
          </cell>
          <cell r="C2714" t="str">
            <v>KPP'yǒngan-bukto</v>
          </cell>
        </row>
        <row r="2715">
          <cell r="B2715" t="str">
            <v>Phyeonganpukto</v>
          </cell>
          <cell r="C2715" t="str">
            <v>KPPhyeonganpukto</v>
          </cell>
        </row>
        <row r="2716">
          <cell r="B2716" t="str">
            <v>Chagang-do</v>
          </cell>
          <cell r="C2716" t="str">
            <v>KPChagang-do</v>
          </cell>
        </row>
        <row r="2717">
          <cell r="B2717" t="str">
            <v>Jakangto</v>
          </cell>
          <cell r="C2717" t="str">
            <v>KPJakangto</v>
          </cell>
        </row>
        <row r="2718">
          <cell r="B2718" t="str">
            <v>Hwanghae-namdo</v>
          </cell>
          <cell r="C2718" t="str">
            <v>KPHwanghae-namdo</v>
          </cell>
        </row>
        <row r="2719">
          <cell r="B2719" t="str">
            <v>Hwanghainamto</v>
          </cell>
          <cell r="C2719" t="str">
            <v>KPHwanghainamto</v>
          </cell>
        </row>
        <row r="2720">
          <cell r="B2720" t="str">
            <v>Hwanghae-bukto</v>
          </cell>
          <cell r="C2720" t="str">
            <v>KPHwanghae-bukto</v>
          </cell>
        </row>
        <row r="2721">
          <cell r="B2721" t="str">
            <v>Hwanghaipukto</v>
          </cell>
          <cell r="C2721" t="str">
            <v>KPHwanghaipukto</v>
          </cell>
        </row>
        <row r="2722">
          <cell r="B2722" t="str">
            <v>Kangweonto</v>
          </cell>
          <cell r="C2722" t="str">
            <v>KPKangweonto</v>
          </cell>
        </row>
        <row r="2723">
          <cell r="B2723" t="str">
            <v>Kangwǒn-do</v>
          </cell>
          <cell r="C2723" t="str">
            <v>KPKangwǒn-do</v>
          </cell>
        </row>
        <row r="2724">
          <cell r="B2724" t="str">
            <v>Hamgyǒng-namdo</v>
          </cell>
          <cell r="C2724" t="str">
            <v>KPHamgyǒng-namdo</v>
          </cell>
        </row>
        <row r="2725">
          <cell r="B2725" t="str">
            <v>Hamkyeongnamto</v>
          </cell>
          <cell r="C2725" t="str">
            <v>KPHamkyeongnamto</v>
          </cell>
        </row>
        <row r="2726">
          <cell r="B2726" t="str">
            <v>Hamkyeongpukto</v>
          </cell>
          <cell r="C2726" t="str">
            <v>KPHamkyeongpukto</v>
          </cell>
        </row>
        <row r="2727">
          <cell r="B2727" t="str">
            <v>Hamgyǒng-bukto</v>
          </cell>
          <cell r="C2727" t="str">
            <v>KPHamgyǒng-bukto</v>
          </cell>
        </row>
        <row r="2728">
          <cell r="B2728" t="str">
            <v>Ryangkangto</v>
          </cell>
          <cell r="C2728" t="str">
            <v>KPRyangkangto</v>
          </cell>
        </row>
        <row r="2729">
          <cell r="B2729" t="str">
            <v>Ryanggang-do</v>
          </cell>
          <cell r="C2729" t="str">
            <v>KPRyanggang-do</v>
          </cell>
        </row>
        <row r="2730">
          <cell r="B2730" t="str">
            <v>P'yǒngyang</v>
          </cell>
          <cell r="C2730" t="str">
            <v>KPP'yǒngyang</v>
          </cell>
        </row>
        <row r="2731">
          <cell r="B2731" t="str">
            <v>Phyeongyang</v>
          </cell>
          <cell r="C2731" t="str">
            <v>KPPhyeongyang</v>
          </cell>
        </row>
        <row r="2732">
          <cell r="B2732" t="str">
            <v>Namp’o</v>
          </cell>
          <cell r="C2732" t="str">
            <v>KPNamp’o</v>
          </cell>
        </row>
        <row r="2733">
          <cell r="B2733" t="str">
            <v>Nampho</v>
          </cell>
          <cell r="C2733" t="str">
            <v>KPNampho</v>
          </cell>
        </row>
        <row r="2734">
          <cell r="B2734" t="str">
            <v>Seoul-teukbyeolsi</v>
          </cell>
          <cell r="C2734" t="str">
            <v>KRSeoul-teukbyeolsi</v>
          </cell>
        </row>
        <row r="2735">
          <cell r="B2735" t="str">
            <v>Busan-gwangyeoksi</v>
          </cell>
          <cell r="C2735" t="str">
            <v>KRBusan-gwangyeoksi</v>
          </cell>
        </row>
        <row r="2736">
          <cell r="B2736" t="str">
            <v>Daegu-gwangyeoksi</v>
          </cell>
          <cell r="C2736" t="str">
            <v>KRDaegu-gwangyeoksi</v>
          </cell>
        </row>
        <row r="2737">
          <cell r="B2737" t="str">
            <v>Incheon-gwangyeoksi</v>
          </cell>
          <cell r="C2737" t="str">
            <v>KRIncheon-gwangyeoksi</v>
          </cell>
        </row>
        <row r="2738">
          <cell r="B2738" t="str">
            <v>Gwangju-gwangyeoksi</v>
          </cell>
          <cell r="C2738" t="str">
            <v>KRGwangju-gwangyeoksi</v>
          </cell>
        </row>
        <row r="2739">
          <cell r="B2739" t="str">
            <v>Daejeon-gwangyeoksi</v>
          </cell>
          <cell r="C2739" t="str">
            <v>KRDaejeon-gwangyeoksi</v>
          </cell>
        </row>
        <row r="2740">
          <cell r="B2740" t="str">
            <v>Ulsan-gwangyeoksi</v>
          </cell>
          <cell r="C2740" t="str">
            <v>KRUlsan-gwangyeoksi</v>
          </cell>
        </row>
        <row r="2741">
          <cell r="B2741" t="str">
            <v>Gyeonggi-do</v>
          </cell>
          <cell r="C2741" t="str">
            <v>KRGyeonggi-do</v>
          </cell>
        </row>
        <row r="2742">
          <cell r="B2742" t="str">
            <v>Gangwon-do</v>
          </cell>
          <cell r="C2742" t="str">
            <v>KRGangwon-do</v>
          </cell>
        </row>
        <row r="2743">
          <cell r="B2743" t="str">
            <v>Chungcheongbuk-do</v>
          </cell>
          <cell r="C2743" t="str">
            <v>KRChungcheongbuk-do</v>
          </cell>
        </row>
        <row r="2744">
          <cell r="B2744" t="str">
            <v>Chungcheongnam-do</v>
          </cell>
          <cell r="C2744" t="str">
            <v>KRChungcheongnam-do</v>
          </cell>
        </row>
        <row r="2745">
          <cell r="B2745" t="str">
            <v>Jeollabuk-do</v>
          </cell>
          <cell r="C2745" t="str">
            <v>KRJeollabuk-do</v>
          </cell>
        </row>
        <row r="2746">
          <cell r="B2746" t="str">
            <v>Jeollanam-do</v>
          </cell>
          <cell r="C2746" t="str">
            <v>KRJeollanam-do</v>
          </cell>
        </row>
        <row r="2747">
          <cell r="B2747" t="str">
            <v>Gyeongsangbuk-do</v>
          </cell>
          <cell r="C2747" t="str">
            <v>KRGyeongsangbuk-do</v>
          </cell>
        </row>
        <row r="2748">
          <cell r="B2748" t="str">
            <v>Gyeongsangnam-do</v>
          </cell>
          <cell r="C2748" t="str">
            <v>KRGyeongsangnam-do</v>
          </cell>
        </row>
        <row r="2749">
          <cell r="B2749" t="str">
            <v>Jeju-teukbyeoljachido</v>
          </cell>
          <cell r="C2749" t="str">
            <v>KRJeju-teukbyeoljachido</v>
          </cell>
        </row>
        <row r="2750">
          <cell r="B2750" t="str">
            <v>Sejong</v>
          </cell>
          <cell r="C2750" t="str">
            <v>KRSejong</v>
          </cell>
        </row>
        <row r="2751">
          <cell r="B2751" t="str">
            <v>Al Aḩmadī</v>
          </cell>
          <cell r="C2751" t="str">
            <v>KWAl Aḩmadī</v>
          </cell>
        </row>
        <row r="2752">
          <cell r="B2752" t="str">
            <v>Al Farwānīyah</v>
          </cell>
          <cell r="C2752" t="str">
            <v>KWAl Farwānīyah</v>
          </cell>
        </row>
        <row r="2753">
          <cell r="B2753" t="str">
            <v>Ḩawallī</v>
          </cell>
          <cell r="C2753" t="str">
            <v>KWḨawallī</v>
          </cell>
        </row>
        <row r="2754">
          <cell r="B2754" t="str">
            <v>Al Jahrā’</v>
          </cell>
          <cell r="C2754" t="str">
            <v>KWAl Jahrā’</v>
          </cell>
        </row>
        <row r="2755">
          <cell r="B2755" t="str">
            <v>Al ‘Āşimah</v>
          </cell>
          <cell r="C2755" t="str">
            <v>KWAl ‘Āşimah</v>
          </cell>
        </row>
        <row r="2756">
          <cell r="B2756" t="str">
            <v>Mubārak al Kabīr</v>
          </cell>
          <cell r="C2756" t="str">
            <v>KWMubārak al Kabīr</v>
          </cell>
        </row>
        <row r="2757">
          <cell r="B2757" t="str">
            <v>Aqmola oblysy</v>
          </cell>
          <cell r="C2757" t="str">
            <v>KZAqmola oblysy</v>
          </cell>
        </row>
        <row r="2758">
          <cell r="B2758" t="str">
            <v>Akmolinskaja oblast'</v>
          </cell>
          <cell r="C2758" t="str">
            <v>KZAkmolinskaja oblast'</v>
          </cell>
        </row>
        <row r="2759">
          <cell r="B2759" t="str">
            <v>Akmolinskaya oblast'</v>
          </cell>
          <cell r="C2759" t="str">
            <v>KZAkmolinskaya oblast'</v>
          </cell>
        </row>
        <row r="2760">
          <cell r="B2760" t="str">
            <v>Aqtöbe oblysy</v>
          </cell>
          <cell r="C2760" t="str">
            <v>KZAqtöbe oblysy</v>
          </cell>
        </row>
        <row r="2761">
          <cell r="B2761" t="str">
            <v>Aktjubinskaja oblast'</v>
          </cell>
          <cell r="C2761" t="str">
            <v>KZAktjubinskaja oblast'</v>
          </cell>
        </row>
        <row r="2762">
          <cell r="B2762" t="str">
            <v>Aktyubinskaya oblast'</v>
          </cell>
          <cell r="C2762" t="str">
            <v>KZAktyubinskaya oblast'</v>
          </cell>
        </row>
        <row r="2763">
          <cell r="B2763" t="str">
            <v>Almaty oblysy</v>
          </cell>
          <cell r="C2763" t="str">
            <v>KZAlmaty oblysy</v>
          </cell>
        </row>
        <row r="2764">
          <cell r="B2764" t="str">
            <v>Almatinskaja oblast'</v>
          </cell>
          <cell r="C2764" t="str">
            <v>KZAlmatinskaja oblast'</v>
          </cell>
        </row>
        <row r="2765">
          <cell r="B2765" t="str">
            <v>Almatinskaya oblast'</v>
          </cell>
          <cell r="C2765" t="str">
            <v>KZAlmatinskaya oblast'</v>
          </cell>
        </row>
        <row r="2766">
          <cell r="B2766" t="str">
            <v>Atyraū oblysy</v>
          </cell>
          <cell r="C2766" t="str">
            <v>KZAtyraū oblysy</v>
          </cell>
        </row>
        <row r="2767">
          <cell r="B2767" t="str">
            <v>Atyrauskaja oblast'</v>
          </cell>
          <cell r="C2767" t="str">
            <v>KZAtyrauskaja oblast'</v>
          </cell>
        </row>
        <row r="2768">
          <cell r="B2768" t="str">
            <v>Atyrauskaya oblast'</v>
          </cell>
          <cell r="C2768" t="str">
            <v>KZAtyrauskaya oblast'</v>
          </cell>
        </row>
        <row r="2769">
          <cell r="B2769" t="str">
            <v>Qaraghandy oblysy</v>
          </cell>
          <cell r="C2769" t="str">
            <v>KZQaraghandy oblysy</v>
          </cell>
        </row>
        <row r="2770">
          <cell r="B2770" t="str">
            <v>Karagandinskaja oblast'</v>
          </cell>
          <cell r="C2770" t="str">
            <v>KZKaragandinskaja oblast'</v>
          </cell>
        </row>
        <row r="2771">
          <cell r="B2771" t="str">
            <v>Karagandinskaya oblast'</v>
          </cell>
          <cell r="C2771" t="str">
            <v>KZKaragandinskaya oblast'</v>
          </cell>
        </row>
        <row r="2772">
          <cell r="B2772" t="str">
            <v>Qostanay oblysy</v>
          </cell>
          <cell r="C2772" t="str">
            <v>KZQostanay oblysy</v>
          </cell>
        </row>
        <row r="2773">
          <cell r="B2773" t="str">
            <v>Kostanayskaya oblast'</v>
          </cell>
          <cell r="C2773" t="str">
            <v>KZKostanayskaya oblast'</v>
          </cell>
        </row>
        <row r="2774">
          <cell r="B2774" t="str">
            <v>Kostanajskaja oblast'</v>
          </cell>
          <cell r="C2774" t="str">
            <v>KZKostanajskaja oblast'</v>
          </cell>
        </row>
        <row r="2775">
          <cell r="B2775" t="str">
            <v>Qyzylorda oblysy</v>
          </cell>
          <cell r="C2775" t="str">
            <v>KZQyzylorda oblysy</v>
          </cell>
        </row>
        <row r="2776">
          <cell r="B2776" t="str">
            <v>Kyzylordinskaja oblast'</v>
          </cell>
          <cell r="C2776" t="str">
            <v>KZKyzylordinskaja oblast'</v>
          </cell>
        </row>
        <row r="2777">
          <cell r="B2777" t="str">
            <v>Kyzylordinskaya oblast'</v>
          </cell>
          <cell r="C2777" t="str">
            <v>KZKyzylordinskaya oblast'</v>
          </cell>
        </row>
        <row r="2778">
          <cell r="B2778" t="str">
            <v>Mangghystaū oblysy</v>
          </cell>
          <cell r="C2778" t="str">
            <v>KZMangghystaū oblysy</v>
          </cell>
        </row>
        <row r="2779">
          <cell r="B2779" t="str">
            <v>Mangistauskaya oblast'</v>
          </cell>
          <cell r="C2779" t="str">
            <v>KZMangistauskaya oblast'</v>
          </cell>
        </row>
        <row r="2780">
          <cell r="B2780" t="str">
            <v>Mangystauskaja oblast'</v>
          </cell>
          <cell r="C2780" t="str">
            <v>KZMangystauskaja oblast'</v>
          </cell>
        </row>
        <row r="2781">
          <cell r="B2781" t="str">
            <v>Pavlodar oblysy</v>
          </cell>
          <cell r="C2781" t="str">
            <v>KZPavlodar oblysy</v>
          </cell>
        </row>
        <row r="2782">
          <cell r="B2782" t="str">
            <v>Pavlodarskaja oblast'</v>
          </cell>
          <cell r="C2782" t="str">
            <v>KZPavlodarskaja oblast'</v>
          </cell>
        </row>
        <row r="2783">
          <cell r="B2783" t="str">
            <v>Pavlodarskaya oblast'</v>
          </cell>
          <cell r="C2783" t="str">
            <v>KZPavlodarskaya oblast'</v>
          </cell>
        </row>
        <row r="2784">
          <cell r="B2784" t="str">
            <v>Soltüstik Qazaqstan oblysy</v>
          </cell>
          <cell r="C2784" t="str">
            <v>KZSoltüstik Qazaqstan oblysy</v>
          </cell>
        </row>
        <row r="2785">
          <cell r="B2785" t="str">
            <v>Severo-Kazakhstanskaya oblast'</v>
          </cell>
          <cell r="C2785" t="str">
            <v>KZSevero-Kazakhstanskaya oblast'</v>
          </cell>
        </row>
        <row r="2786">
          <cell r="B2786" t="str">
            <v>Severo-Kazahstanskaja oblast'</v>
          </cell>
          <cell r="C2786" t="str">
            <v>KZSevero-Kazahstanskaja oblast'</v>
          </cell>
        </row>
        <row r="2787">
          <cell r="B2787" t="str">
            <v>Shyghys Qazaqstan oblysy</v>
          </cell>
          <cell r="C2787" t="str">
            <v>KZShyghys Qazaqstan oblysy</v>
          </cell>
        </row>
        <row r="2788">
          <cell r="B2788" t="str">
            <v>Vostočno-Kazahstanskaja oblast'</v>
          </cell>
          <cell r="C2788" t="str">
            <v>KZVostočno-Kazahstanskaja oblast'</v>
          </cell>
        </row>
        <row r="2789">
          <cell r="B2789" t="str">
            <v>Vostochno-Kazakhstanskaya oblast'</v>
          </cell>
          <cell r="C2789" t="str">
            <v>KZVostochno-Kazakhstanskaya oblast'</v>
          </cell>
        </row>
        <row r="2790">
          <cell r="B2790" t="str">
            <v>Türkistan oblysy</v>
          </cell>
          <cell r="C2790" t="str">
            <v>KZTürkistan oblysy</v>
          </cell>
        </row>
        <row r="2791">
          <cell r="B2791" t="str">
            <v>Turkestanskaja oblast'</v>
          </cell>
          <cell r="C2791" t="str">
            <v>KZTurkestanskaja oblast'</v>
          </cell>
        </row>
        <row r="2792">
          <cell r="B2792" t="str">
            <v>Turkestankaya oblast'</v>
          </cell>
          <cell r="C2792" t="str">
            <v>KZTurkestankaya oblast'</v>
          </cell>
        </row>
        <row r="2793">
          <cell r="B2793" t="str">
            <v>Batys Qazaqstan oblysy</v>
          </cell>
          <cell r="C2793" t="str">
            <v>KZBatys Qazaqstan oblysy</v>
          </cell>
        </row>
        <row r="2794">
          <cell r="B2794" t="str">
            <v>Zapadno-Kazahstanskaja oblast'</v>
          </cell>
          <cell r="C2794" t="str">
            <v>KZZapadno-Kazahstanskaja oblast'</v>
          </cell>
        </row>
        <row r="2795">
          <cell r="B2795" t="str">
            <v>Zapadno-Kazakhstanskaya oblast'</v>
          </cell>
          <cell r="C2795" t="str">
            <v>KZZapadno-Kazakhstanskaya oblast'</v>
          </cell>
        </row>
        <row r="2796">
          <cell r="B2796" t="str">
            <v>Zhambyl oblysy</v>
          </cell>
          <cell r="C2796" t="str">
            <v>KZZhambyl oblysy</v>
          </cell>
        </row>
        <row r="2797">
          <cell r="B2797" t="str">
            <v>Žambylskaja oblast'</v>
          </cell>
          <cell r="C2797" t="str">
            <v>KZŽambylskaja oblast'</v>
          </cell>
        </row>
        <row r="2798">
          <cell r="B2798" t="str">
            <v>Zhambylskaya oblast'</v>
          </cell>
          <cell r="C2798" t="str">
            <v>KZZhambylskaya oblast'</v>
          </cell>
        </row>
        <row r="2799">
          <cell r="B2799" t="str">
            <v>Almaty</v>
          </cell>
          <cell r="C2799" t="str">
            <v>KZAlmaty</v>
          </cell>
        </row>
        <row r="2800">
          <cell r="B2800" t="str">
            <v>Almaty</v>
          </cell>
          <cell r="C2800" t="str">
            <v>KZAlmaty</v>
          </cell>
        </row>
        <row r="2801">
          <cell r="B2801" t="str">
            <v>Almaty</v>
          </cell>
          <cell r="C2801" t="str">
            <v>KZAlmaty</v>
          </cell>
        </row>
        <row r="2802">
          <cell r="B2802" t="str">
            <v>Astana</v>
          </cell>
          <cell r="C2802" t="str">
            <v>KZAstana</v>
          </cell>
        </row>
        <row r="2803">
          <cell r="B2803" t="str">
            <v>Astana</v>
          </cell>
          <cell r="C2803" t="str">
            <v>KZAstana</v>
          </cell>
        </row>
        <row r="2804">
          <cell r="B2804" t="str">
            <v>Astana</v>
          </cell>
          <cell r="C2804" t="str">
            <v>KZAstana</v>
          </cell>
        </row>
        <row r="2805">
          <cell r="B2805" t="str">
            <v>Bayqongyr</v>
          </cell>
          <cell r="C2805" t="str">
            <v>KZBayqongyr</v>
          </cell>
        </row>
        <row r="2806">
          <cell r="B2806" t="str">
            <v>Bajkonyr</v>
          </cell>
          <cell r="C2806" t="str">
            <v>KZBajkonyr</v>
          </cell>
        </row>
        <row r="2807">
          <cell r="B2807" t="str">
            <v>Baykonyr</v>
          </cell>
          <cell r="C2807" t="str">
            <v>KZBaykonyr</v>
          </cell>
        </row>
        <row r="2808">
          <cell r="B2808" t="str">
            <v>Shymkent</v>
          </cell>
          <cell r="C2808" t="str">
            <v>KZShymkent</v>
          </cell>
        </row>
        <row r="2809">
          <cell r="B2809" t="str">
            <v>Šimkent</v>
          </cell>
          <cell r="C2809" t="str">
            <v>KZŠimkent</v>
          </cell>
        </row>
        <row r="2810">
          <cell r="B2810" t="str">
            <v>Shymkent</v>
          </cell>
          <cell r="C2810" t="str">
            <v>KZShymkent</v>
          </cell>
        </row>
        <row r="2811">
          <cell r="B2811" t="str">
            <v>Viangchan</v>
          </cell>
          <cell r="C2811" t="str">
            <v>LAViangchan</v>
          </cell>
        </row>
        <row r="2812">
          <cell r="B2812" t="str">
            <v>Attapu</v>
          </cell>
          <cell r="C2812" t="str">
            <v>LAAttapu</v>
          </cell>
        </row>
        <row r="2813">
          <cell r="B2813" t="str">
            <v>Bokèo</v>
          </cell>
          <cell r="C2813" t="str">
            <v>LABokèo</v>
          </cell>
        </row>
        <row r="2814">
          <cell r="B2814" t="str">
            <v>Bolikhamxai</v>
          </cell>
          <cell r="C2814" t="str">
            <v>LABolikhamxai</v>
          </cell>
        </row>
        <row r="2815">
          <cell r="B2815" t="str">
            <v>Champasak</v>
          </cell>
          <cell r="C2815" t="str">
            <v>LAChampasak</v>
          </cell>
        </row>
        <row r="2816">
          <cell r="B2816" t="str">
            <v>Houaphan</v>
          </cell>
          <cell r="C2816" t="str">
            <v>LAHouaphan</v>
          </cell>
        </row>
        <row r="2817">
          <cell r="B2817" t="str">
            <v>Khammouan</v>
          </cell>
          <cell r="C2817" t="str">
            <v>LAKhammouan</v>
          </cell>
        </row>
        <row r="2818">
          <cell r="B2818" t="str">
            <v>Louang Namtha</v>
          </cell>
          <cell r="C2818" t="str">
            <v>LALouang Namtha</v>
          </cell>
        </row>
        <row r="2819">
          <cell r="B2819" t="str">
            <v>Louangphabang</v>
          </cell>
          <cell r="C2819" t="str">
            <v>LALouangphabang</v>
          </cell>
        </row>
        <row r="2820">
          <cell r="B2820" t="str">
            <v>Oudômxai</v>
          </cell>
          <cell r="C2820" t="str">
            <v>LAOudômxai</v>
          </cell>
        </row>
        <row r="2821">
          <cell r="B2821" t="str">
            <v>Phôngsali</v>
          </cell>
          <cell r="C2821" t="str">
            <v>LAPhôngsali</v>
          </cell>
        </row>
        <row r="2822">
          <cell r="B2822" t="str">
            <v>Salavan</v>
          </cell>
          <cell r="C2822" t="str">
            <v>LASalavan</v>
          </cell>
        </row>
        <row r="2823">
          <cell r="B2823" t="str">
            <v>Savannakhét</v>
          </cell>
          <cell r="C2823" t="str">
            <v>LASavannakhét</v>
          </cell>
        </row>
        <row r="2824">
          <cell r="B2824" t="str">
            <v>Viangchan</v>
          </cell>
          <cell r="C2824" t="str">
            <v>LAViangchan</v>
          </cell>
        </row>
        <row r="2825">
          <cell r="B2825" t="str">
            <v>Xaignabouli</v>
          </cell>
          <cell r="C2825" t="str">
            <v>LAXaignabouli</v>
          </cell>
        </row>
        <row r="2826">
          <cell r="B2826" t="str">
            <v>Xékong</v>
          </cell>
          <cell r="C2826" t="str">
            <v>LAXékong</v>
          </cell>
        </row>
        <row r="2827">
          <cell r="B2827" t="str">
            <v>Xiangkhouang</v>
          </cell>
          <cell r="C2827" t="str">
            <v>LAXiangkhouang</v>
          </cell>
        </row>
        <row r="2828">
          <cell r="B2828" t="str">
            <v>Xaisômboun</v>
          </cell>
          <cell r="C2828" t="str">
            <v>LAXaisômboun</v>
          </cell>
        </row>
        <row r="2829">
          <cell r="B2829" t="str">
            <v>‘Akkār</v>
          </cell>
          <cell r="C2829" t="str">
            <v>LB‘Akkār</v>
          </cell>
        </row>
        <row r="2830">
          <cell r="B2830" t="str">
            <v>Aakkâr</v>
          </cell>
          <cell r="C2830" t="str">
            <v>LBAakkâr</v>
          </cell>
        </row>
        <row r="2831">
          <cell r="B2831" t="str">
            <v>Ash Shimāl</v>
          </cell>
          <cell r="C2831" t="str">
            <v>LBAsh Shimāl</v>
          </cell>
        </row>
        <row r="2832">
          <cell r="B2832" t="str">
            <v>Liban-Nord</v>
          </cell>
          <cell r="C2832" t="str">
            <v>LBLiban-Nord</v>
          </cell>
        </row>
        <row r="2833">
          <cell r="B2833" t="str">
            <v>Bayrūt</v>
          </cell>
          <cell r="C2833" t="str">
            <v>LBBayrūt</v>
          </cell>
        </row>
        <row r="2834">
          <cell r="B2834" t="str">
            <v>Beyrouth</v>
          </cell>
          <cell r="C2834" t="str">
            <v>LBBeyrouth</v>
          </cell>
        </row>
        <row r="2835">
          <cell r="B2835" t="str">
            <v>B‘alabak-Al Hirmil</v>
          </cell>
          <cell r="C2835" t="str">
            <v>LBB‘alabak-Al Hirmil</v>
          </cell>
        </row>
        <row r="2836">
          <cell r="B2836" t="str">
            <v>Baalbek-Hermel</v>
          </cell>
          <cell r="C2836" t="str">
            <v>LBBaalbek-Hermel</v>
          </cell>
        </row>
        <row r="2837">
          <cell r="B2837" t="str">
            <v>Béqaa</v>
          </cell>
          <cell r="C2837" t="str">
            <v>LBBéqaa</v>
          </cell>
        </row>
        <row r="2838">
          <cell r="B2838" t="str">
            <v>Al Biqā‘</v>
          </cell>
          <cell r="C2838" t="str">
            <v>LBAl Biqā‘</v>
          </cell>
        </row>
        <row r="2839">
          <cell r="B2839" t="str">
            <v>Al Janūb</v>
          </cell>
          <cell r="C2839" t="str">
            <v>LBAl Janūb</v>
          </cell>
        </row>
        <row r="2840">
          <cell r="B2840" t="str">
            <v>Liban-Sud</v>
          </cell>
          <cell r="C2840" t="str">
            <v>LBLiban-Sud</v>
          </cell>
        </row>
        <row r="2841">
          <cell r="B2841" t="str">
            <v>Mont-Liban</v>
          </cell>
          <cell r="C2841" t="str">
            <v>LBMont-Liban</v>
          </cell>
        </row>
        <row r="2842">
          <cell r="B2842" t="str">
            <v>Jabal Lubnān</v>
          </cell>
          <cell r="C2842" t="str">
            <v>LBJabal Lubnān</v>
          </cell>
        </row>
        <row r="2843">
          <cell r="B2843" t="str">
            <v>Nabatîyé</v>
          </cell>
          <cell r="C2843" t="str">
            <v>LBNabatîyé</v>
          </cell>
        </row>
        <row r="2844">
          <cell r="B2844" t="str">
            <v>An Nabaţīyah</v>
          </cell>
          <cell r="C2844" t="str">
            <v>LBAn Nabaţīyah</v>
          </cell>
        </row>
        <row r="2845">
          <cell r="B2845" t="str">
            <v>Anse la Raye</v>
          </cell>
          <cell r="C2845" t="str">
            <v>LCAnse la Raye</v>
          </cell>
        </row>
        <row r="2846">
          <cell r="B2846" t="str">
            <v>Castries</v>
          </cell>
          <cell r="C2846" t="str">
            <v>LCCastries</v>
          </cell>
        </row>
        <row r="2847">
          <cell r="B2847" t="str">
            <v>Choiseul</v>
          </cell>
          <cell r="C2847" t="str">
            <v>LCChoiseul</v>
          </cell>
        </row>
        <row r="2848">
          <cell r="B2848" t="str">
            <v>Dennery</v>
          </cell>
          <cell r="C2848" t="str">
            <v>LCDennery</v>
          </cell>
        </row>
        <row r="2849">
          <cell r="B2849" t="str">
            <v>Gros Islet</v>
          </cell>
          <cell r="C2849" t="str">
            <v>LCGros Islet</v>
          </cell>
        </row>
        <row r="2850">
          <cell r="B2850" t="str">
            <v>Laborie</v>
          </cell>
          <cell r="C2850" t="str">
            <v>LCLaborie</v>
          </cell>
        </row>
        <row r="2851">
          <cell r="B2851" t="str">
            <v>Micoud</v>
          </cell>
          <cell r="C2851" t="str">
            <v>LCMicoud</v>
          </cell>
        </row>
        <row r="2852">
          <cell r="B2852" t="str">
            <v>Soufrière</v>
          </cell>
          <cell r="C2852" t="str">
            <v>LCSoufrière</v>
          </cell>
        </row>
        <row r="2853">
          <cell r="B2853" t="str">
            <v>Vieux Fort</v>
          </cell>
          <cell r="C2853" t="str">
            <v>LCVieux Fort</v>
          </cell>
        </row>
        <row r="2854">
          <cell r="B2854" t="str">
            <v>Canaries</v>
          </cell>
          <cell r="C2854" t="str">
            <v>LCCanaries</v>
          </cell>
        </row>
        <row r="2855">
          <cell r="B2855" t="str">
            <v>Balzers</v>
          </cell>
          <cell r="C2855" t="str">
            <v>LIBalzers</v>
          </cell>
        </row>
        <row r="2856">
          <cell r="B2856" t="str">
            <v>Eschen</v>
          </cell>
          <cell r="C2856" t="str">
            <v>LIEschen</v>
          </cell>
        </row>
        <row r="2857">
          <cell r="B2857" t="str">
            <v>Gamprin</v>
          </cell>
          <cell r="C2857" t="str">
            <v>LIGamprin</v>
          </cell>
        </row>
        <row r="2858">
          <cell r="B2858" t="str">
            <v>Mauren</v>
          </cell>
          <cell r="C2858" t="str">
            <v>LIMauren</v>
          </cell>
        </row>
        <row r="2859">
          <cell r="B2859" t="str">
            <v>Planken</v>
          </cell>
          <cell r="C2859" t="str">
            <v>LIPlanken</v>
          </cell>
        </row>
        <row r="2860">
          <cell r="B2860" t="str">
            <v>Ruggell</v>
          </cell>
          <cell r="C2860" t="str">
            <v>LIRuggell</v>
          </cell>
        </row>
        <row r="2861">
          <cell r="B2861" t="str">
            <v>Schaan</v>
          </cell>
          <cell r="C2861" t="str">
            <v>LISchaan</v>
          </cell>
        </row>
        <row r="2862">
          <cell r="B2862" t="str">
            <v>Schellenberg</v>
          </cell>
          <cell r="C2862" t="str">
            <v>LISchellenberg</v>
          </cell>
        </row>
        <row r="2863">
          <cell r="B2863" t="str">
            <v>Triesen</v>
          </cell>
          <cell r="C2863" t="str">
            <v>LITriesen</v>
          </cell>
        </row>
        <row r="2864">
          <cell r="B2864" t="str">
            <v>Triesenberg</v>
          </cell>
          <cell r="C2864" t="str">
            <v>LITriesenberg</v>
          </cell>
        </row>
        <row r="2865">
          <cell r="B2865" t="str">
            <v>Vaduz</v>
          </cell>
          <cell r="C2865" t="str">
            <v>LIVaduz</v>
          </cell>
        </row>
        <row r="2866">
          <cell r="B2866" t="str">
            <v>Western Province</v>
          </cell>
          <cell r="C2866" t="str">
            <v>LKWestern Province</v>
          </cell>
        </row>
        <row r="2867">
          <cell r="B2867" t="str">
            <v>Basnāhira paḷāta</v>
          </cell>
          <cell r="C2867" t="str">
            <v>LKBasnāhira paḷāta</v>
          </cell>
        </row>
        <row r="2868">
          <cell r="B2868" t="str">
            <v>Mel mākāṇam</v>
          </cell>
          <cell r="C2868" t="str">
            <v>LKMel mākāṇam</v>
          </cell>
        </row>
        <row r="2869">
          <cell r="B2869" t="str">
            <v>Colombo</v>
          </cell>
          <cell r="C2869" t="str">
            <v>LKColombo</v>
          </cell>
        </row>
        <row r="2870">
          <cell r="B2870" t="str">
            <v>Kŏḷamba</v>
          </cell>
          <cell r="C2870" t="str">
            <v>LKKŏḷamba</v>
          </cell>
        </row>
        <row r="2871">
          <cell r="B2871" t="str">
            <v>Kŏl̮umpu</v>
          </cell>
          <cell r="C2871" t="str">
            <v>LKKŏl̮umpu</v>
          </cell>
        </row>
        <row r="2872">
          <cell r="B2872" t="str">
            <v>Gampaha</v>
          </cell>
          <cell r="C2872" t="str">
            <v>LKGampaha</v>
          </cell>
        </row>
        <row r="2873">
          <cell r="B2873" t="str">
            <v>Gampaha</v>
          </cell>
          <cell r="C2873" t="str">
            <v>LKGampaha</v>
          </cell>
        </row>
        <row r="2874">
          <cell r="B2874" t="str">
            <v>Kampahā</v>
          </cell>
          <cell r="C2874" t="str">
            <v>LKKampahā</v>
          </cell>
        </row>
        <row r="2875">
          <cell r="B2875" t="str">
            <v>Kalutara</v>
          </cell>
          <cell r="C2875" t="str">
            <v>LKKalutara</v>
          </cell>
        </row>
        <row r="2876">
          <cell r="B2876" t="str">
            <v>Kaḷutara</v>
          </cell>
          <cell r="C2876" t="str">
            <v>LKKaḷutara</v>
          </cell>
        </row>
        <row r="2877">
          <cell r="B2877" t="str">
            <v>Kaḷuttuṟai</v>
          </cell>
          <cell r="C2877" t="str">
            <v>LKKaḷuttuṟai</v>
          </cell>
        </row>
        <row r="2878">
          <cell r="B2878" t="str">
            <v>Central Province</v>
          </cell>
          <cell r="C2878" t="str">
            <v>LKCentral Province</v>
          </cell>
        </row>
        <row r="2879">
          <cell r="B2879" t="str">
            <v>Madhyama paḷāta</v>
          </cell>
          <cell r="C2879" t="str">
            <v>LKMadhyama paḷāta</v>
          </cell>
        </row>
        <row r="2880">
          <cell r="B2880" t="str">
            <v>Mattiya mākāṇam</v>
          </cell>
          <cell r="C2880" t="str">
            <v>LKMattiya mākāṇam</v>
          </cell>
        </row>
        <row r="2881">
          <cell r="B2881" t="str">
            <v>Kandy</v>
          </cell>
          <cell r="C2881" t="str">
            <v>LKKandy</v>
          </cell>
        </row>
        <row r="2882">
          <cell r="B2882" t="str">
            <v>Mahanuvara</v>
          </cell>
          <cell r="C2882" t="str">
            <v>LKMahanuvara</v>
          </cell>
        </row>
        <row r="2883">
          <cell r="B2883" t="str">
            <v>Kaṇṭi</v>
          </cell>
          <cell r="C2883" t="str">
            <v>LKKaṇṭi</v>
          </cell>
        </row>
        <row r="2884">
          <cell r="B2884" t="str">
            <v>Matale</v>
          </cell>
          <cell r="C2884" t="str">
            <v>LKMatale</v>
          </cell>
        </row>
        <row r="2885">
          <cell r="B2885" t="str">
            <v>Mātale</v>
          </cell>
          <cell r="C2885" t="str">
            <v>LKMātale</v>
          </cell>
        </row>
        <row r="2886">
          <cell r="B2886" t="str">
            <v>Māttaḷai</v>
          </cell>
          <cell r="C2886" t="str">
            <v>LKMāttaḷai</v>
          </cell>
        </row>
        <row r="2887">
          <cell r="B2887" t="str">
            <v>Nuwara Eliya</v>
          </cell>
          <cell r="C2887" t="str">
            <v>LKNuwara Eliya</v>
          </cell>
        </row>
        <row r="2888">
          <cell r="B2888" t="str">
            <v>Nuvara Ĕliya</v>
          </cell>
          <cell r="C2888" t="str">
            <v>LKNuvara Ĕliya</v>
          </cell>
        </row>
        <row r="2889">
          <cell r="B2889" t="str">
            <v>Nuvarĕliyā</v>
          </cell>
          <cell r="C2889" t="str">
            <v>LKNuvarĕliyā</v>
          </cell>
        </row>
        <row r="2890">
          <cell r="B2890" t="str">
            <v>Southern Province</v>
          </cell>
          <cell r="C2890" t="str">
            <v>LKSouthern Province</v>
          </cell>
        </row>
        <row r="2891">
          <cell r="B2891" t="str">
            <v>Dakuṇu paḷāta</v>
          </cell>
          <cell r="C2891" t="str">
            <v>LKDakuṇu paḷāta</v>
          </cell>
        </row>
        <row r="2892">
          <cell r="B2892" t="str">
            <v>Tĕṉ mākāṇam</v>
          </cell>
          <cell r="C2892" t="str">
            <v>LKTĕṉ mākāṇam</v>
          </cell>
        </row>
        <row r="2893">
          <cell r="B2893" t="str">
            <v>Galle</v>
          </cell>
          <cell r="C2893" t="str">
            <v>LKGalle</v>
          </cell>
        </row>
        <row r="2894">
          <cell r="B2894" t="str">
            <v>Gālla</v>
          </cell>
          <cell r="C2894" t="str">
            <v>LKGālla</v>
          </cell>
        </row>
        <row r="2895">
          <cell r="B2895" t="str">
            <v>Kāli</v>
          </cell>
          <cell r="C2895" t="str">
            <v>LKKāli</v>
          </cell>
        </row>
        <row r="2896">
          <cell r="B2896" t="str">
            <v>Matara</v>
          </cell>
          <cell r="C2896" t="str">
            <v>LKMatara</v>
          </cell>
        </row>
        <row r="2897">
          <cell r="B2897" t="str">
            <v>Mātara</v>
          </cell>
          <cell r="C2897" t="str">
            <v>LKMātara</v>
          </cell>
        </row>
        <row r="2898">
          <cell r="B2898" t="str">
            <v>Māttaṛai</v>
          </cell>
          <cell r="C2898" t="str">
            <v>LKMāttaṛai</v>
          </cell>
        </row>
        <row r="2899">
          <cell r="B2899" t="str">
            <v>Hambantota</v>
          </cell>
          <cell r="C2899" t="str">
            <v>LKHambantota</v>
          </cell>
        </row>
        <row r="2900">
          <cell r="B2900" t="str">
            <v>Hambantŏṭa</v>
          </cell>
          <cell r="C2900" t="str">
            <v>LKHambantŏṭa</v>
          </cell>
        </row>
        <row r="2901">
          <cell r="B2901" t="str">
            <v>Ampāntōṭṭai</v>
          </cell>
          <cell r="C2901" t="str">
            <v>LKAmpāntōṭṭai</v>
          </cell>
        </row>
        <row r="2902">
          <cell r="B2902" t="str">
            <v>Northern Province</v>
          </cell>
          <cell r="C2902" t="str">
            <v>LKNorthern Province</v>
          </cell>
        </row>
        <row r="2903">
          <cell r="B2903" t="str">
            <v>Uturu paḷāta</v>
          </cell>
          <cell r="C2903" t="str">
            <v>LKUturu paḷāta</v>
          </cell>
        </row>
        <row r="2904">
          <cell r="B2904" t="str">
            <v>Vaṭakku mākāṇam</v>
          </cell>
          <cell r="C2904" t="str">
            <v>LKVaṭakku mākāṇam</v>
          </cell>
        </row>
        <row r="2905">
          <cell r="B2905" t="str">
            <v>Jaffna</v>
          </cell>
          <cell r="C2905" t="str">
            <v>LKJaffna</v>
          </cell>
        </row>
        <row r="2906">
          <cell r="B2906" t="str">
            <v>Yāpanaya</v>
          </cell>
          <cell r="C2906" t="str">
            <v>LKYāpanaya</v>
          </cell>
        </row>
        <row r="2907">
          <cell r="B2907" t="str">
            <v>Yāl̮ppāṇam</v>
          </cell>
          <cell r="C2907" t="str">
            <v>LKYāl̮ppāṇam</v>
          </cell>
        </row>
        <row r="2908">
          <cell r="B2908" t="str">
            <v>Kilinochchi</v>
          </cell>
          <cell r="C2908" t="str">
            <v>LKKilinochchi</v>
          </cell>
        </row>
        <row r="2909">
          <cell r="B2909" t="str">
            <v>Kilinŏchchi</v>
          </cell>
          <cell r="C2909" t="str">
            <v>LKKilinŏchchi</v>
          </cell>
        </row>
        <row r="2910">
          <cell r="B2910" t="str">
            <v>Kiḷinochchi</v>
          </cell>
          <cell r="C2910" t="str">
            <v>LKKiḷinochchi</v>
          </cell>
        </row>
        <row r="2911">
          <cell r="B2911" t="str">
            <v>Mannar</v>
          </cell>
          <cell r="C2911" t="str">
            <v>LKMannar</v>
          </cell>
        </row>
        <row r="2912">
          <cell r="B2912" t="str">
            <v>Mannārama</v>
          </cell>
          <cell r="C2912" t="str">
            <v>LKMannārama</v>
          </cell>
        </row>
        <row r="2913">
          <cell r="B2913" t="str">
            <v>Maṉṉār</v>
          </cell>
          <cell r="C2913" t="str">
            <v>LKMaṉṉār</v>
          </cell>
        </row>
        <row r="2914">
          <cell r="B2914" t="str">
            <v>Vavuniya</v>
          </cell>
          <cell r="C2914" t="str">
            <v>LKVavuniya</v>
          </cell>
        </row>
        <row r="2915">
          <cell r="B2915" t="str">
            <v>Vavuniyāva</v>
          </cell>
          <cell r="C2915" t="str">
            <v>LKVavuniyāva</v>
          </cell>
        </row>
        <row r="2916">
          <cell r="B2916" t="str">
            <v>Vavuṉiyā</v>
          </cell>
          <cell r="C2916" t="str">
            <v>LKVavuṉiyā</v>
          </cell>
        </row>
        <row r="2917">
          <cell r="B2917" t="str">
            <v>Mullaittivu</v>
          </cell>
          <cell r="C2917" t="str">
            <v>LKMullaittivu</v>
          </cell>
        </row>
        <row r="2918">
          <cell r="B2918" t="str">
            <v>Mulativ</v>
          </cell>
          <cell r="C2918" t="str">
            <v>LKMulativ</v>
          </cell>
        </row>
        <row r="2919">
          <cell r="B2919" t="str">
            <v>Mullaittīvu</v>
          </cell>
          <cell r="C2919" t="str">
            <v>LKMullaittīvu</v>
          </cell>
        </row>
        <row r="2920">
          <cell r="B2920" t="str">
            <v>Eastern Province</v>
          </cell>
          <cell r="C2920" t="str">
            <v>LKEastern Province</v>
          </cell>
        </row>
        <row r="2921">
          <cell r="B2921" t="str">
            <v>Næ̆gĕnahira paḷāta</v>
          </cell>
          <cell r="C2921" t="str">
            <v>LKNæ̆gĕnahira paḷāta</v>
          </cell>
        </row>
        <row r="2922">
          <cell r="B2922" t="str">
            <v>Kil̮akku mākāṇam</v>
          </cell>
          <cell r="C2922" t="str">
            <v>LKKil̮akku mākāṇam</v>
          </cell>
        </row>
        <row r="2923">
          <cell r="B2923" t="str">
            <v>Batticaloa</v>
          </cell>
          <cell r="C2923" t="str">
            <v>LKBatticaloa</v>
          </cell>
        </row>
        <row r="2924">
          <cell r="B2924" t="str">
            <v>Maḍakalapuva</v>
          </cell>
          <cell r="C2924" t="str">
            <v>LKMaḍakalapuva</v>
          </cell>
        </row>
        <row r="2925">
          <cell r="B2925" t="str">
            <v>Maṭṭakkaḷappu</v>
          </cell>
          <cell r="C2925" t="str">
            <v>LKMaṭṭakkaḷappu</v>
          </cell>
        </row>
        <row r="2926">
          <cell r="B2926" t="str">
            <v>Ampara</v>
          </cell>
          <cell r="C2926" t="str">
            <v>LKAmpara</v>
          </cell>
        </row>
        <row r="2927">
          <cell r="B2927" t="str">
            <v>Ampāra</v>
          </cell>
          <cell r="C2927" t="str">
            <v>LKAmpāra</v>
          </cell>
        </row>
        <row r="2928">
          <cell r="B2928" t="str">
            <v>Ampāṟai</v>
          </cell>
          <cell r="C2928" t="str">
            <v>LKAmpāṟai</v>
          </cell>
        </row>
        <row r="2929">
          <cell r="B2929" t="str">
            <v>Trincomalee</v>
          </cell>
          <cell r="C2929" t="str">
            <v>LKTrincomalee</v>
          </cell>
        </row>
        <row r="2930">
          <cell r="B2930" t="str">
            <v>Trikuṇāmalaya</v>
          </cell>
          <cell r="C2930" t="str">
            <v>LKTrikuṇāmalaya</v>
          </cell>
        </row>
        <row r="2931">
          <cell r="B2931" t="str">
            <v>Tirukŏṇamalai</v>
          </cell>
          <cell r="C2931" t="str">
            <v>LKTirukŏṇamalai</v>
          </cell>
        </row>
        <row r="2932">
          <cell r="B2932" t="str">
            <v>North Western Province</v>
          </cell>
          <cell r="C2932" t="str">
            <v>LKNorth Western Province</v>
          </cell>
        </row>
        <row r="2933">
          <cell r="B2933" t="str">
            <v>Vayamba paḷāta</v>
          </cell>
          <cell r="C2933" t="str">
            <v>LKVayamba paḷāta</v>
          </cell>
        </row>
        <row r="2934">
          <cell r="B2934" t="str">
            <v>Vaṭamel mākāṇam</v>
          </cell>
          <cell r="C2934" t="str">
            <v>LKVaṭamel mākāṇam</v>
          </cell>
        </row>
        <row r="2935">
          <cell r="B2935" t="str">
            <v>Kurunegala</v>
          </cell>
          <cell r="C2935" t="str">
            <v>LKKurunegala</v>
          </cell>
        </row>
        <row r="2936">
          <cell r="B2936" t="str">
            <v>Kuruṇægala</v>
          </cell>
          <cell r="C2936" t="str">
            <v>LKKuruṇægala</v>
          </cell>
        </row>
        <row r="2937">
          <cell r="B2937" t="str">
            <v>Kurunākal</v>
          </cell>
          <cell r="C2937" t="str">
            <v>LKKurunākal</v>
          </cell>
        </row>
        <row r="2938">
          <cell r="B2938" t="str">
            <v>Puttalam</v>
          </cell>
          <cell r="C2938" t="str">
            <v>LKPuttalam</v>
          </cell>
        </row>
        <row r="2939">
          <cell r="B2939" t="str">
            <v>Puttalama</v>
          </cell>
          <cell r="C2939" t="str">
            <v>LKPuttalama</v>
          </cell>
        </row>
        <row r="2940">
          <cell r="B2940" t="str">
            <v>Puttaḷam</v>
          </cell>
          <cell r="C2940" t="str">
            <v>LKPuttaḷam</v>
          </cell>
        </row>
        <row r="2941">
          <cell r="B2941" t="str">
            <v>North Central Province</v>
          </cell>
          <cell r="C2941" t="str">
            <v>LKNorth Central Province</v>
          </cell>
        </row>
        <row r="2942">
          <cell r="B2942" t="str">
            <v>Uturumæ̆da paḷāta</v>
          </cell>
          <cell r="C2942" t="str">
            <v>LKUturumæ̆da paḷāta</v>
          </cell>
        </row>
        <row r="2943">
          <cell r="B2943" t="str">
            <v>Vaṭamattiya mākāṇam</v>
          </cell>
          <cell r="C2943" t="str">
            <v>LKVaṭamattiya mākāṇam</v>
          </cell>
        </row>
        <row r="2944">
          <cell r="B2944" t="str">
            <v>Anuradhapura</v>
          </cell>
          <cell r="C2944" t="str">
            <v>LKAnuradhapura</v>
          </cell>
        </row>
        <row r="2945">
          <cell r="B2945" t="str">
            <v>Anurādhapura</v>
          </cell>
          <cell r="C2945" t="str">
            <v>LKAnurādhapura</v>
          </cell>
        </row>
        <row r="2946">
          <cell r="B2946" t="str">
            <v>Anurātapuram</v>
          </cell>
          <cell r="C2946" t="str">
            <v>LKAnurātapuram</v>
          </cell>
        </row>
        <row r="2947">
          <cell r="B2947" t="str">
            <v>Polonnaruwa</v>
          </cell>
          <cell r="C2947" t="str">
            <v>LKPolonnaruwa</v>
          </cell>
        </row>
        <row r="2948">
          <cell r="B2948" t="str">
            <v>Pŏḷŏnnaruva</v>
          </cell>
          <cell r="C2948" t="str">
            <v>LKPŏḷŏnnaruva</v>
          </cell>
        </row>
        <row r="2949">
          <cell r="B2949" t="str">
            <v>Pŏlaṉṉaṛuvai</v>
          </cell>
          <cell r="C2949" t="str">
            <v>LKPŏlaṉṉaṛuvai</v>
          </cell>
        </row>
        <row r="2950">
          <cell r="B2950" t="str">
            <v>Uva Province</v>
          </cell>
          <cell r="C2950" t="str">
            <v>LKUva Province</v>
          </cell>
        </row>
        <row r="2951">
          <cell r="B2951" t="str">
            <v>Ūva paḷāta</v>
          </cell>
          <cell r="C2951" t="str">
            <v>LKŪva paḷāta</v>
          </cell>
        </row>
        <row r="2952">
          <cell r="B2952" t="str">
            <v>Ūvā mākāṇam</v>
          </cell>
          <cell r="C2952" t="str">
            <v>LKŪvā mākāṇam</v>
          </cell>
        </row>
        <row r="2953">
          <cell r="B2953" t="str">
            <v>Badulla</v>
          </cell>
          <cell r="C2953" t="str">
            <v>LKBadulla</v>
          </cell>
        </row>
        <row r="2954">
          <cell r="B2954" t="str">
            <v>Badulla</v>
          </cell>
          <cell r="C2954" t="str">
            <v>LKBadulla</v>
          </cell>
        </row>
        <row r="2955">
          <cell r="B2955" t="str">
            <v>Patuḷai</v>
          </cell>
          <cell r="C2955" t="str">
            <v>LKPatuḷai</v>
          </cell>
        </row>
        <row r="2956">
          <cell r="B2956" t="str">
            <v>Monaragala</v>
          </cell>
          <cell r="C2956" t="str">
            <v>LKMonaragala</v>
          </cell>
        </row>
        <row r="2957">
          <cell r="B2957" t="str">
            <v>Mŏṇarāgala</v>
          </cell>
          <cell r="C2957" t="str">
            <v>LKMŏṇarāgala</v>
          </cell>
        </row>
        <row r="2958">
          <cell r="B2958" t="str">
            <v>Mŏṉarākalai</v>
          </cell>
          <cell r="C2958" t="str">
            <v>LKMŏṉarākalai</v>
          </cell>
        </row>
        <row r="2959">
          <cell r="B2959" t="str">
            <v>Sabaragamuwa Province</v>
          </cell>
          <cell r="C2959" t="str">
            <v>LKSabaragamuwa Province</v>
          </cell>
        </row>
        <row r="2960">
          <cell r="B2960" t="str">
            <v>Sabaragamuva paḷāta</v>
          </cell>
          <cell r="C2960" t="str">
            <v>LKSabaragamuva paḷāta</v>
          </cell>
        </row>
        <row r="2961">
          <cell r="B2961" t="str">
            <v>Chappirakamuva mākāṇam</v>
          </cell>
          <cell r="C2961" t="str">
            <v>LKChappirakamuva mākāṇam</v>
          </cell>
        </row>
        <row r="2962">
          <cell r="B2962" t="str">
            <v>Ratnapura</v>
          </cell>
          <cell r="C2962" t="str">
            <v>LKRatnapura</v>
          </cell>
        </row>
        <row r="2963">
          <cell r="B2963" t="str">
            <v>Ratnapura</v>
          </cell>
          <cell r="C2963" t="str">
            <v>LKRatnapura</v>
          </cell>
        </row>
        <row r="2964">
          <cell r="B2964" t="str">
            <v>Irattiṉapuri</v>
          </cell>
          <cell r="C2964" t="str">
            <v>LKIrattiṉapuri</v>
          </cell>
        </row>
        <row r="2965">
          <cell r="B2965" t="str">
            <v>Kegalla</v>
          </cell>
          <cell r="C2965" t="str">
            <v>LKKegalla</v>
          </cell>
        </row>
        <row r="2966">
          <cell r="B2966" t="str">
            <v>Kægalla</v>
          </cell>
          <cell r="C2966" t="str">
            <v>LKKægalla</v>
          </cell>
        </row>
        <row r="2967">
          <cell r="B2967" t="str">
            <v>Kekālai</v>
          </cell>
          <cell r="C2967" t="str">
            <v>LKKekālai</v>
          </cell>
        </row>
        <row r="2968">
          <cell r="B2968" t="str">
            <v>Bong</v>
          </cell>
          <cell r="C2968" t="str">
            <v>LRBong</v>
          </cell>
        </row>
        <row r="2969">
          <cell r="B2969" t="str">
            <v>Bomi</v>
          </cell>
          <cell r="C2969" t="str">
            <v>LRBomi</v>
          </cell>
        </row>
        <row r="2970">
          <cell r="B2970" t="str">
            <v>Grand Cape Mount</v>
          </cell>
          <cell r="C2970" t="str">
            <v>LRGrand Cape Mount</v>
          </cell>
        </row>
        <row r="2971">
          <cell r="B2971" t="str">
            <v>Grand Bassa</v>
          </cell>
          <cell r="C2971" t="str">
            <v>LRGrand Bassa</v>
          </cell>
        </row>
        <row r="2972">
          <cell r="B2972" t="str">
            <v>Grand Gedeh</v>
          </cell>
          <cell r="C2972" t="str">
            <v>LRGrand Gedeh</v>
          </cell>
        </row>
        <row r="2973">
          <cell r="B2973" t="str">
            <v>Grand Kru</v>
          </cell>
          <cell r="C2973" t="str">
            <v>LRGrand Kru</v>
          </cell>
        </row>
        <row r="2974">
          <cell r="B2974" t="str">
            <v>Gbarpolu</v>
          </cell>
          <cell r="C2974" t="str">
            <v>LRGbarpolu</v>
          </cell>
        </row>
        <row r="2975">
          <cell r="B2975" t="str">
            <v>Lofa</v>
          </cell>
          <cell r="C2975" t="str">
            <v>LRLofa</v>
          </cell>
        </row>
        <row r="2976">
          <cell r="B2976" t="str">
            <v>Margibi</v>
          </cell>
          <cell r="C2976" t="str">
            <v>LRMargibi</v>
          </cell>
        </row>
        <row r="2977">
          <cell r="B2977" t="str">
            <v>Montserrado</v>
          </cell>
          <cell r="C2977" t="str">
            <v>LRMontserrado</v>
          </cell>
        </row>
        <row r="2978">
          <cell r="B2978" t="str">
            <v>Maryland</v>
          </cell>
          <cell r="C2978" t="str">
            <v>LRMaryland</v>
          </cell>
        </row>
        <row r="2979">
          <cell r="B2979" t="str">
            <v>Nimba</v>
          </cell>
          <cell r="C2979" t="str">
            <v>LRNimba</v>
          </cell>
        </row>
        <row r="2980">
          <cell r="B2980" t="str">
            <v>River Gee</v>
          </cell>
          <cell r="C2980" t="str">
            <v>LRRiver Gee</v>
          </cell>
        </row>
        <row r="2981">
          <cell r="B2981" t="str">
            <v>River Cess</v>
          </cell>
          <cell r="C2981" t="str">
            <v>LRRiver Cess</v>
          </cell>
        </row>
        <row r="2982">
          <cell r="B2982" t="str">
            <v>Sinoe</v>
          </cell>
          <cell r="C2982" t="str">
            <v>LRSinoe</v>
          </cell>
        </row>
        <row r="2983">
          <cell r="B2983" t="str">
            <v>Maseru</v>
          </cell>
          <cell r="C2983" t="str">
            <v>LSMaseru</v>
          </cell>
        </row>
        <row r="2984">
          <cell r="B2984" t="str">
            <v>Maseru</v>
          </cell>
          <cell r="C2984" t="str">
            <v>LSMaseru</v>
          </cell>
        </row>
        <row r="2985">
          <cell r="B2985" t="str">
            <v>Butha-Buthe</v>
          </cell>
          <cell r="C2985" t="str">
            <v>LSButha-Buthe</v>
          </cell>
        </row>
        <row r="2986">
          <cell r="B2986" t="str">
            <v>Butha-Buthe</v>
          </cell>
          <cell r="C2986" t="str">
            <v>LSButha-Buthe</v>
          </cell>
        </row>
        <row r="2987">
          <cell r="B2987" t="str">
            <v>Leribe</v>
          </cell>
          <cell r="C2987" t="str">
            <v>LSLeribe</v>
          </cell>
        </row>
        <row r="2988">
          <cell r="B2988" t="str">
            <v>Leribe</v>
          </cell>
          <cell r="C2988" t="str">
            <v>LSLeribe</v>
          </cell>
        </row>
        <row r="2989">
          <cell r="B2989" t="str">
            <v>Berea</v>
          </cell>
          <cell r="C2989" t="str">
            <v>LSBerea</v>
          </cell>
        </row>
        <row r="2990">
          <cell r="B2990" t="str">
            <v>Berea</v>
          </cell>
          <cell r="C2990" t="str">
            <v>LSBerea</v>
          </cell>
        </row>
        <row r="2991">
          <cell r="B2991" t="str">
            <v>Mafeteng</v>
          </cell>
          <cell r="C2991" t="str">
            <v>LSMafeteng</v>
          </cell>
        </row>
        <row r="2992">
          <cell r="B2992" t="str">
            <v>Mafeteng</v>
          </cell>
          <cell r="C2992" t="str">
            <v>LSMafeteng</v>
          </cell>
        </row>
        <row r="2993">
          <cell r="B2993" t="str">
            <v>Mohale's Hoek</v>
          </cell>
          <cell r="C2993" t="str">
            <v>LSMohale's Hoek</v>
          </cell>
        </row>
        <row r="2994">
          <cell r="B2994" t="str">
            <v>Mohale's Hoek</v>
          </cell>
          <cell r="C2994" t="str">
            <v>LSMohale's Hoek</v>
          </cell>
        </row>
        <row r="2995">
          <cell r="B2995" t="str">
            <v>Quthing</v>
          </cell>
          <cell r="C2995" t="str">
            <v>LSQuthing</v>
          </cell>
        </row>
        <row r="2996">
          <cell r="B2996" t="str">
            <v>Quthing</v>
          </cell>
          <cell r="C2996" t="str">
            <v>LSQuthing</v>
          </cell>
        </row>
        <row r="2997">
          <cell r="B2997" t="str">
            <v>Qacha's Nek</v>
          </cell>
          <cell r="C2997" t="str">
            <v>LSQacha's Nek</v>
          </cell>
        </row>
        <row r="2998">
          <cell r="B2998" t="str">
            <v>Qacha's Nek</v>
          </cell>
          <cell r="C2998" t="str">
            <v>LSQacha's Nek</v>
          </cell>
        </row>
        <row r="2999">
          <cell r="B2999" t="str">
            <v>Mokhotlong</v>
          </cell>
          <cell r="C2999" t="str">
            <v>LSMokhotlong</v>
          </cell>
        </row>
        <row r="3000">
          <cell r="B3000" t="str">
            <v>Mokhotlong</v>
          </cell>
          <cell r="C3000" t="str">
            <v>LSMokhotlong</v>
          </cell>
        </row>
        <row r="3001">
          <cell r="B3001" t="str">
            <v>Thaba-Tseka</v>
          </cell>
          <cell r="C3001" t="str">
            <v>LSThaba-Tseka</v>
          </cell>
        </row>
        <row r="3002">
          <cell r="B3002" t="str">
            <v>Thaba-Tseka</v>
          </cell>
          <cell r="C3002" t="str">
            <v>LSThaba-Tseka</v>
          </cell>
        </row>
        <row r="3003">
          <cell r="B3003" t="str">
            <v>Alytaus apskritis</v>
          </cell>
          <cell r="C3003" t="str">
            <v>LTAlytaus apskritis</v>
          </cell>
        </row>
        <row r="3004">
          <cell r="B3004" t="str">
            <v>Klaipėdos apskritis</v>
          </cell>
          <cell r="C3004" t="str">
            <v>LTKlaipėdos apskritis</v>
          </cell>
        </row>
        <row r="3005">
          <cell r="B3005" t="str">
            <v>Kauno apskritis</v>
          </cell>
          <cell r="C3005" t="str">
            <v>LTKauno apskritis</v>
          </cell>
        </row>
        <row r="3006">
          <cell r="B3006" t="str">
            <v>Marijampolės apskritis</v>
          </cell>
          <cell r="C3006" t="str">
            <v>LTMarijampolės apskritis</v>
          </cell>
        </row>
        <row r="3007">
          <cell r="B3007" t="str">
            <v>Panevėžio apskritis</v>
          </cell>
          <cell r="C3007" t="str">
            <v>LTPanevėžio apskritis</v>
          </cell>
        </row>
        <row r="3008">
          <cell r="B3008" t="str">
            <v>Šiaulių apskritis</v>
          </cell>
          <cell r="C3008" t="str">
            <v>LTŠiaulių apskritis</v>
          </cell>
        </row>
        <row r="3009">
          <cell r="B3009" t="str">
            <v>Tauragės apskritis</v>
          </cell>
          <cell r="C3009" t="str">
            <v>LTTauragės apskritis</v>
          </cell>
        </row>
        <row r="3010">
          <cell r="B3010" t="str">
            <v>Telšių apskritis</v>
          </cell>
          <cell r="C3010" t="str">
            <v>LTTelšių apskritis</v>
          </cell>
        </row>
        <row r="3011">
          <cell r="B3011" t="str">
            <v>Utenos apskritis</v>
          </cell>
          <cell r="C3011" t="str">
            <v>LTUtenos apskritis</v>
          </cell>
        </row>
        <row r="3012">
          <cell r="B3012" t="str">
            <v>Vilniaus apskritis</v>
          </cell>
          <cell r="C3012" t="str">
            <v>LTVilniaus apskritis</v>
          </cell>
        </row>
        <row r="3013">
          <cell r="B3013" t="str">
            <v>Alytaus miestas</v>
          </cell>
          <cell r="C3013" t="str">
            <v>LTAlytaus miestas</v>
          </cell>
        </row>
        <row r="3014">
          <cell r="B3014" t="str">
            <v>Kauno miestas</v>
          </cell>
          <cell r="C3014" t="str">
            <v>LTKauno miestas</v>
          </cell>
        </row>
        <row r="3015">
          <cell r="B3015" t="str">
            <v>Klaipėdos miestas</v>
          </cell>
          <cell r="C3015" t="str">
            <v>LTKlaipėdos miestas</v>
          </cell>
        </row>
        <row r="3016">
          <cell r="B3016" t="str">
            <v>Palangos miestas</v>
          </cell>
          <cell r="C3016" t="str">
            <v>LTPalangos miestas</v>
          </cell>
        </row>
        <row r="3017">
          <cell r="B3017" t="str">
            <v>Panevėžio miestas</v>
          </cell>
          <cell r="C3017" t="str">
            <v>LTPanevėžio miestas</v>
          </cell>
        </row>
        <row r="3018">
          <cell r="B3018" t="str">
            <v>Šiaulių miestas</v>
          </cell>
          <cell r="C3018" t="str">
            <v>LTŠiaulių miestas</v>
          </cell>
        </row>
        <row r="3019">
          <cell r="B3019" t="str">
            <v>Vilniaus miestas</v>
          </cell>
          <cell r="C3019" t="str">
            <v>LTVilniaus miestas</v>
          </cell>
        </row>
        <row r="3020">
          <cell r="B3020" t="str">
            <v>Akmenė</v>
          </cell>
          <cell r="C3020" t="str">
            <v>LTAkmenė</v>
          </cell>
        </row>
        <row r="3021">
          <cell r="B3021" t="str">
            <v>Alytus</v>
          </cell>
          <cell r="C3021" t="str">
            <v>LTAlytus</v>
          </cell>
        </row>
        <row r="3022">
          <cell r="B3022" t="str">
            <v>Anykščiai</v>
          </cell>
          <cell r="C3022" t="str">
            <v>LTAnykščiai</v>
          </cell>
        </row>
        <row r="3023">
          <cell r="B3023" t="str">
            <v>Biržai</v>
          </cell>
          <cell r="C3023" t="str">
            <v>LTBiržai</v>
          </cell>
        </row>
        <row r="3024">
          <cell r="B3024" t="str">
            <v>Ignalina</v>
          </cell>
          <cell r="C3024" t="str">
            <v>LTIgnalina</v>
          </cell>
        </row>
        <row r="3025">
          <cell r="B3025" t="str">
            <v>Jonava</v>
          </cell>
          <cell r="C3025" t="str">
            <v>LTJonava</v>
          </cell>
        </row>
        <row r="3026">
          <cell r="B3026" t="str">
            <v>Joniškis</v>
          </cell>
          <cell r="C3026" t="str">
            <v>LTJoniškis</v>
          </cell>
        </row>
        <row r="3027">
          <cell r="B3027" t="str">
            <v>Jurbarkas</v>
          </cell>
          <cell r="C3027" t="str">
            <v>LTJurbarkas</v>
          </cell>
        </row>
        <row r="3028">
          <cell r="B3028" t="str">
            <v>Kaišiadorys</v>
          </cell>
          <cell r="C3028" t="str">
            <v>LTKaišiadorys</v>
          </cell>
        </row>
        <row r="3029">
          <cell r="B3029" t="str">
            <v>Kaunas</v>
          </cell>
          <cell r="C3029" t="str">
            <v>LTKaunas</v>
          </cell>
        </row>
        <row r="3030">
          <cell r="B3030" t="str">
            <v>Kėdainiai</v>
          </cell>
          <cell r="C3030" t="str">
            <v>LTKėdainiai</v>
          </cell>
        </row>
        <row r="3031">
          <cell r="B3031" t="str">
            <v>Kelmė</v>
          </cell>
          <cell r="C3031" t="str">
            <v>LTKelmė</v>
          </cell>
        </row>
        <row r="3032">
          <cell r="B3032" t="str">
            <v>Klaipėda</v>
          </cell>
          <cell r="C3032" t="str">
            <v>LTKlaipėda</v>
          </cell>
        </row>
        <row r="3033">
          <cell r="B3033" t="str">
            <v>Kretinga</v>
          </cell>
          <cell r="C3033" t="str">
            <v>LTKretinga</v>
          </cell>
        </row>
        <row r="3034">
          <cell r="B3034" t="str">
            <v>Kupiškis</v>
          </cell>
          <cell r="C3034" t="str">
            <v>LTKupiškis</v>
          </cell>
        </row>
        <row r="3035">
          <cell r="B3035" t="str">
            <v>Lazdijai</v>
          </cell>
          <cell r="C3035" t="str">
            <v>LTLazdijai</v>
          </cell>
        </row>
        <row r="3036">
          <cell r="B3036" t="str">
            <v>Marijampolė</v>
          </cell>
          <cell r="C3036" t="str">
            <v>LTMarijampolė</v>
          </cell>
        </row>
        <row r="3037">
          <cell r="B3037" t="str">
            <v>Mažeikiai</v>
          </cell>
          <cell r="C3037" t="str">
            <v>LTMažeikiai</v>
          </cell>
        </row>
        <row r="3038">
          <cell r="B3038" t="str">
            <v>Molėtai</v>
          </cell>
          <cell r="C3038" t="str">
            <v>LTMolėtai</v>
          </cell>
        </row>
        <row r="3039">
          <cell r="B3039" t="str">
            <v>Pakruojis</v>
          </cell>
          <cell r="C3039" t="str">
            <v>LTPakruojis</v>
          </cell>
        </row>
        <row r="3040">
          <cell r="B3040" t="str">
            <v>Panevėžys</v>
          </cell>
          <cell r="C3040" t="str">
            <v>LTPanevėžys</v>
          </cell>
        </row>
        <row r="3041">
          <cell r="B3041" t="str">
            <v>Pasvalys</v>
          </cell>
          <cell r="C3041" t="str">
            <v>LTPasvalys</v>
          </cell>
        </row>
        <row r="3042">
          <cell r="B3042" t="str">
            <v>Plungė</v>
          </cell>
          <cell r="C3042" t="str">
            <v>LTPlungė</v>
          </cell>
        </row>
        <row r="3043">
          <cell r="B3043" t="str">
            <v>Prienai</v>
          </cell>
          <cell r="C3043" t="str">
            <v>LTPrienai</v>
          </cell>
        </row>
        <row r="3044">
          <cell r="B3044" t="str">
            <v>Radviliškis</v>
          </cell>
          <cell r="C3044" t="str">
            <v>LTRadviliškis</v>
          </cell>
        </row>
        <row r="3045">
          <cell r="B3045" t="str">
            <v>Raseiniai</v>
          </cell>
          <cell r="C3045" t="str">
            <v>LTRaseiniai</v>
          </cell>
        </row>
        <row r="3046">
          <cell r="B3046" t="str">
            <v>Rokiškis</v>
          </cell>
          <cell r="C3046" t="str">
            <v>LTRokiškis</v>
          </cell>
        </row>
        <row r="3047">
          <cell r="B3047" t="str">
            <v>Šakiai</v>
          </cell>
          <cell r="C3047" t="str">
            <v>LTŠakiai</v>
          </cell>
        </row>
        <row r="3048">
          <cell r="B3048" t="str">
            <v>Šalčininkai</v>
          </cell>
          <cell r="C3048" t="str">
            <v>LTŠalčininkai</v>
          </cell>
        </row>
        <row r="3049">
          <cell r="B3049" t="str">
            <v>Šiauliai</v>
          </cell>
          <cell r="C3049" t="str">
            <v>LTŠiauliai</v>
          </cell>
        </row>
        <row r="3050">
          <cell r="B3050" t="str">
            <v>Šilalė</v>
          </cell>
          <cell r="C3050" t="str">
            <v>LTŠilalė</v>
          </cell>
        </row>
        <row r="3051">
          <cell r="B3051" t="str">
            <v>Šilutė</v>
          </cell>
          <cell r="C3051" t="str">
            <v>LTŠilutė</v>
          </cell>
        </row>
        <row r="3052">
          <cell r="B3052" t="str">
            <v>Širvintos</v>
          </cell>
          <cell r="C3052" t="str">
            <v>LTŠirvintos</v>
          </cell>
        </row>
        <row r="3053">
          <cell r="B3053" t="str">
            <v>Skuodas</v>
          </cell>
          <cell r="C3053" t="str">
            <v>LTSkuodas</v>
          </cell>
        </row>
        <row r="3054">
          <cell r="B3054" t="str">
            <v>Švenčionys</v>
          </cell>
          <cell r="C3054" t="str">
            <v>LTŠvenčionys</v>
          </cell>
        </row>
        <row r="3055">
          <cell r="B3055" t="str">
            <v>Tauragė</v>
          </cell>
          <cell r="C3055" t="str">
            <v>LTTauragė</v>
          </cell>
        </row>
        <row r="3056">
          <cell r="B3056" t="str">
            <v>Telšiai</v>
          </cell>
          <cell r="C3056" t="str">
            <v>LTTelšiai</v>
          </cell>
        </row>
        <row r="3057">
          <cell r="B3057" t="str">
            <v>Trakai</v>
          </cell>
          <cell r="C3057" t="str">
            <v>LTTrakai</v>
          </cell>
        </row>
        <row r="3058">
          <cell r="B3058" t="str">
            <v>Ukmergė</v>
          </cell>
          <cell r="C3058" t="str">
            <v>LTUkmergė</v>
          </cell>
        </row>
        <row r="3059">
          <cell r="B3059" t="str">
            <v>Utena</v>
          </cell>
          <cell r="C3059" t="str">
            <v>LTUtena</v>
          </cell>
        </row>
        <row r="3060">
          <cell r="B3060" t="str">
            <v>Varėna</v>
          </cell>
          <cell r="C3060" t="str">
            <v>LTVarėna</v>
          </cell>
        </row>
        <row r="3061">
          <cell r="B3061" t="str">
            <v>Vilkaviškis</v>
          </cell>
          <cell r="C3061" t="str">
            <v>LTVilkaviškis</v>
          </cell>
        </row>
        <row r="3062">
          <cell r="B3062" t="str">
            <v>Vilnius</v>
          </cell>
          <cell r="C3062" t="str">
            <v>LTVilnius</v>
          </cell>
        </row>
        <row r="3063">
          <cell r="B3063" t="str">
            <v>Zarasai</v>
          </cell>
          <cell r="C3063" t="str">
            <v>LTZarasai</v>
          </cell>
        </row>
        <row r="3064">
          <cell r="B3064" t="str">
            <v>Birštono</v>
          </cell>
          <cell r="C3064" t="str">
            <v>LTBirštono</v>
          </cell>
        </row>
        <row r="3065">
          <cell r="B3065" t="str">
            <v>Druskininkai</v>
          </cell>
          <cell r="C3065" t="str">
            <v>LTDruskininkai</v>
          </cell>
        </row>
        <row r="3066">
          <cell r="B3066" t="str">
            <v>Elektrėnai</v>
          </cell>
          <cell r="C3066" t="str">
            <v>LTElektrėnai</v>
          </cell>
        </row>
        <row r="3067">
          <cell r="B3067" t="str">
            <v>Kalvarijos</v>
          </cell>
          <cell r="C3067" t="str">
            <v>LTKalvarijos</v>
          </cell>
        </row>
        <row r="3068">
          <cell r="B3068" t="str">
            <v>Kazlų Rūdos</v>
          </cell>
          <cell r="C3068" t="str">
            <v>LTKazlų Rūdos</v>
          </cell>
        </row>
        <row r="3069">
          <cell r="B3069" t="str">
            <v>Neringa</v>
          </cell>
          <cell r="C3069" t="str">
            <v>LTNeringa</v>
          </cell>
        </row>
        <row r="3070">
          <cell r="B3070" t="str">
            <v>Pagėgiai</v>
          </cell>
          <cell r="C3070" t="str">
            <v>LTPagėgiai</v>
          </cell>
        </row>
        <row r="3071">
          <cell r="B3071" t="str">
            <v>Rietavo</v>
          </cell>
          <cell r="C3071" t="str">
            <v>LTRietavo</v>
          </cell>
        </row>
        <row r="3072">
          <cell r="B3072" t="str">
            <v>Visaginas</v>
          </cell>
          <cell r="C3072" t="str">
            <v>LTVisaginas</v>
          </cell>
        </row>
        <row r="3073">
          <cell r="B3073" t="str">
            <v>Capellen</v>
          </cell>
          <cell r="C3073" t="str">
            <v>LUCapellen</v>
          </cell>
        </row>
        <row r="3074">
          <cell r="B3074" t="str">
            <v>Capellen</v>
          </cell>
          <cell r="C3074" t="str">
            <v>LUCapellen</v>
          </cell>
        </row>
        <row r="3075">
          <cell r="B3075" t="str">
            <v>Kapellen</v>
          </cell>
          <cell r="C3075" t="str">
            <v>LUKapellen</v>
          </cell>
        </row>
        <row r="3076">
          <cell r="B3076" t="str">
            <v>Clerf</v>
          </cell>
          <cell r="C3076" t="str">
            <v>LUClerf</v>
          </cell>
        </row>
        <row r="3077">
          <cell r="B3077" t="str">
            <v>Clervaux</v>
          </cell>
          <cell r="C3077" t="str">
            <v>LUClervaux</v>
          </cell>
        </row>
        <row r="3078">
          <cell r="B3078" t="str">
            <v>Klierf</v>
          </cell>
          <cell r="C3078" t="str">
            <v>LUKlierf</v>
          </cell>
        </row>
        <row r="3079">
          <cell r="B3079" t="str">
            <v>Diekirch</v>
          </cell>
          <cell r="C3079" t="str">
            <v>LUDiekirch</v>
          </cell>
        </row>
        <row r="3080">
          <cell r="B3080" t="str">
            <v>Diekirch</v>
          </cell>
          <cell r="C3080" t="str">
            <v>LUDiekirch</v>
          </cell>
        </row>
        <row r="3081">
          <cell r="B3081" t="str">
            <v>Diekrech</v>
          </cell>
          <cell r="C3081" t="str">
            <v>LUDiekrech</v>
          </cell>
        </row>
        <row r="3082">
          <cell r="B3082" t="str">
            <v>Echternach</v>
          </cell>
          <cell r="C3082" t="str">
            <v>LUEchternach</v>
          </cell>
        </row>
        <row r="3083">
          <cell r="B3083" t="str">
            <v>Echternach</v>
          </cell>
          <cell r="C3083" t="str">
            <v>LUEchternach</v>
          </cell>
        </row>
        <row r="3084">
          <cell r="B3084" t="str">
            <v>Iechternach</v>
          </cell>
          <cell r="C3084" t="str">
            <v>LUIechternach</v>
          </cell>
        </row>
        <row r="3085">
          <cell r="B3085" t="str">
            <v>Esch an der Alzette</v>
          </cell>
          <cell r="C3085" t="str">
            <v>LUEsch an der Alzette</v>
          </cell>
        </row>
        <row r="3086">
          <cell r="B3086" t="str">
            <v>Esch-sur-Alzette</v>
          </cell>
          <cell r="C3086" t="str">
            <v>LUEsch-sur-Alzette</v>
          </cell>
        </row>
        <row r="3087">
          <cell r="B3087" t="str">
            <v>Esch-Uelzecht</v>
          </cell>
          <cell r="C3087" t="str">
            <v>LUEsch-Uelzecht</v>
          </cell>
        </row>
        <row r="3088">
          <cell r="B3088" t="str">
            <v>Grevenmacher</v>
          </cell>
          <cell r="C3088" t="str">
            <v>LUGrevenmacher</v>
          </cell>
        </row>
        <row r="3089">
          <cell r="B3089" t="str">
            <v>Grevenmacher</v>
          </cell>
          <cell r="C3089" t="str">
            <v>LUGrevenmacher</v>
          </cell>
        </row>
        <row r="3090">
          <cell r="B3090" t="str">
            <v>Gréivemaacher</v>
          </cell>
          <cell r="C3090" t="str">
            <v>LUGréivemaacher</v>
          </cell>
        </row>
        <row r="3091">
          <cell r="B3091" t="str">
            <v>Luxemburg</v>
          </cell>
          <cell r="C3091" t="str">
            <v>LULuxemburg</v>
          </cell>
        </row>
        <row r="3092">
          <cell r="B3092" t="str">
            <v>Luxembourg</v>
          </cell>
          <cell r="C3092" t="str">
            <v>LULuxembourg</v>
          </cell>
        </row>
        <row r="3093">
          <cell r="B3093" t="str">
            <v>Lëtzebuerg</v>
          </cell>
          <cell r="C3093" t="str">
            <v>LULëtzebuerg</v>
          </cell>
        </row>
        <row r="3094">
          <cell r="B3094" t="str">
            <v>Mersch</v>
          </cell>
          <cell r="C3094" t="str">
            <v>LUMersch</v>
          </cell>
        </row>
        <row r="3095">
          <cell r="B3095" t="str">
            <v>Mersch</v>
          </cell>
          <cell r="C3095" t="str">
            <v>LUMersch</v>
          </cell>
        </row>
        <row r="3096">
          <cell r="B3096" t="str">
            <v>Miersch</v>
          </cell>
          <cell r="C3096" t="str">
            <v>LUMiersch</v>
          </cell>
        </row>
        <row r="3097">
          <cell r="B3097" t="str">
            <v>Redingen</v>
          </cell>
          <cell r="C3097" t="str">
            <v>LURedingen</v>
          </cell>
        </row>
        <row r="3098">
          <cell r="B3098" t="str">
            <v>Redange</v>
          </cell>
          <cell r="C3098" t="str">
            <v>LURedange</v>
          </cell>
        </row>
        <row r="3099">
          <cell r="B3099" t="str">
            <v>Réiden-Atert</v>
          </cell>
          <cell r="C3099" t="str">
            <v>LURéiden-Atert</v>
          </cell>
        </row>
        <row r="3100">
          <cell r="B3100" t="str">
            <v>Remich</v>
          </cell>
          <cell r="C3100" t="str">
            <v>LURemich</v>
          </cell>
        </row>
        <row r="3101">
          <cell r="B3101" t="str">
            <v>Remich</v>
          </cell>
          <cell r="C3101" t="str">
            <v>LURemich</v>
          </cell>
        </row>
        <row r="3102">
          <cell r="B3102" t="str">
            <v>Réimech</v>
          </cell>
          <cell r="C3102" t="str">
            <v>LURéimech</v>
          </cell>
        </row>
        <row r="3103">
          <cell r="B3103" t="str">
            <v>Vianden</v>
          </cell>
          <cell r="C3103" t="str">
            <v>LUVianden</v>
          </cell>
        </row>
        <row r="3104">
          <cell r="B3104" t="str">
            <v>Vianden</v>
          </cell>
          <cell r="C3104" t="str">
            <v>LUVianden</v>
          </cell>
        </row>
        <row r="3105">
          <cell r="B3105" t="str">
            <v>Veianen</v>
          </cell>
          <cell r="C3105" t="str">
            <v>LUVeianen</v>
          </cell>
        </row>
        <row r="3106">
          <cell r="B3106" t="str">
            <v>Wiltz</v>
          </cell>
          <cell r="C3106" t="str">
            <v>LUWiltz</v>
          </cell>
        </row>
        <row r="3107">
          <cell r="B3107" t="str">
            <v>Wiltz</v>
          </cell>
          <cell r="C3107" t="str">
            <v>LUWiltz</v>
          </cell>
        </row>
        <row r="3108">
          <cell r="B3108" t="str">
            <v>Wolz</v>
          </cell>
          <cell r="C3108" t="str">
            <v>LUWolz</v>
          </cell>
        </row>
        <row r="3109">
          <cell r="B3109" t="str">
            <v>Aglonas novads</v>
          </cell>
          <cell r="C3109" t="str">
            <v>LVAglonas novads</v>
          </cell>
        </row>
        <row r="3110">
          <cell r="B3110" t="str">
            <v>Aizkraukles novads</v>
          </cell>
          <cell r="C3110" t="str">
            <v>LVAizkraukles novads</v>
          </cell>
        </row>
        <row r="3111">
          <cell r="B3111" t="str">
            <v>Aizputes novads</v>
          </cell>
          <cell r="C3111" t="str">
            <v>LVAizputes novads</v>
          </cell>
        </row>
        <row r="3112">
          <cell r="B3112" t="str">
            <v>Aknīstes novads</v>
          </cell>
          <cell r="C3112" t="str">
            <v>LVAknīstes novads</v>
          </cell>
        </row>
        <row r="3113">
          <cell r="B3113" t="str">
            <v>Alojas novads</v>
          </cell>
          <cell r="C3113" t="str">
            <v>LVAlojas novads</v>
          </cell>
        </row>
        <row r="3114">
          <cell r="B3114" t="str">
            <v>Alsungas novads</v>
          </cell>
          <cell r="C3114" t="str">
            <v>LVAlsungas novads</v>
          </cell>
        </row>
        <row r="3115">
          <cell r="B3115" t="str">
            <v>Alūksnes novads</v>
          </cell>
          <cell r="C3115" t="str">
            <v>LVAlūksnes novads</v>
          </cell>
        </row>
        <row r="3116">
          <cell r="B3116" t="str">
            <v>Amatas novads</v>
          </cell>
          <cell r="C3116" t="str">
            <v>LVAmatas novads</v>
          </cell>
        </row>
        <row r="3117">
          <cell r="B3117" t="str">
            <v>Apes novads</v>
          </cell>
          <cell r="C3117" t="str">
            <v>LVApes novads</v>
          </cell>
        </row>
        <row r="3118">
          <cell r="B3118" t="str">
            <v>Auces novads</v>
          </cell>
          <cell r="C3118" t="str">
            <v>LVAuces novads</v>
          </cell>
        </row>
        <row r="3119">
          <cell r="B3119" t="str">
            <v>Ādažu novads</v>
          </cell>
          <cell r="C3119" t="str">
            <v>LVĀdažu novads</v>
          </cell>
        </row>
        <row r="3120">
          <cell r="B3120" t="str">
            <v>Babītes novads</v>
          </cell>
          <cell r="C3120" t="str">
            <v>LVBabītes novads</v>
          </cell>
        </row>
        <row r="3121">
          <cell r="B3121" t="str">
            <v>Baldones novads</v>
          </cell>
          <cell r="C3121" t="str">
            <v>LVBaldones novads</v>
          </cell>
        </row>
        <row r="3122">
          <cell r="B3122" t="str">
            <v>Baltinavas novads</v>
          </cell>
          <cell r="C3122" t="str">
            <v>LVBaltinavas novads</v>
          </cell>
        </row>
        <row r="3123">
          <cell r="B3123" t="str">
            <v>Balvu novads</v>
          </cell>
          <cell r="C3123" t="str">
            <v>LVBalvu novads</v>
          </cell>
        </row>
        <row r="3124">
          <cell r="B3124" t="str">
            <v>Bauskas novads</v>
          </cell>
          <cell r="C3124" t="str">
            <v>LVBauskas novads</v>
          </cell>
        </row>
        <row r="3125">
          <cell r="B3125" t="str">
            <v>Beverīnas novads</v>
          </cell>
          <cell r="C3125" t="str">
            <v>LVBeverīnas novads</v>
          </cell>
        </row>
        <row r="3126">
          <cell r="B3126" t="str">
            <v>Brocēnu novads</v>
          </cell>
          <cell r="C3126" t="str">
            <v>LVBrocēnu novads</v>
          </cell>
        </row>
        <row r="3127">
          <cell r="B3127" t="str">
            <v>Burtnieku novads</v>
          </cell>
          <cell r="C3127" t="str">
            <v>LVBurtnieku novads</v>
          </cell>
        </row>
        <row r="3128">
          <cell r="B3128" t="str">
            <v>Carnikavas novads</v>
          </cell>
          <cell r="C3128" t="str">
            <v>LVCarnikavas novads</v>
          </cell>
        </row>
        <row r="3129">
          <cell r="B3129" t="str">
            <v>Cesvaines novads</v>
          </cell>
          <cell r="C3129" t="str">
            <v>LVCesvaines novads</v>
          </cell>
        </row>
        <row r="3130">
          <cell r="B3130" t="str">
            <v>Cēsu novads</v>
          </cell>
          <cell r="C3130" t="str">
            <v>LVCēsu novads</v>
          </cell>
        </row>
        <row r="3131">
          <cell r="B3131" t="str">
            <v>Ciblas novads</v>
          </cell>
          <cell r="C3131" t="str">
            <v>LVCiblas novads</v>
          </cell>
        </row>
        <row r="3132">
          <cell r="B3132" t="str">
            <v>Dagdas novads</v>
          </cell>
          <cell r="C3132" t="str">
            <v>LVDagdas novads</v>
          </cell>
        </row>
        <row r="3133">
          <cell r="B3133" t="str">
            <v>Daugavpils novads</v>
          </cell>
          <cell r="C3133" t="str">
            <v>LVDaugavpils novads</v>
          </cell>
        </row>
        <row r="3134">
          <cell r="B3134" t="str">
            <v>Dobeles novads</v>
          </cell>
          <cell r="C3134" t="str">
            <v>LVDobeles novads</v>
          </cell>
        </row>
        <row r="3135">
          <cell r="B3135" t="str">
            <v>Dundagas novads</v>
          </cell>
          <cell r="C3135" t="str">
            <v>LVDundagas novads</v>
          </cell>
        </row>
        <row r="3136">
          <cell r="B3136" t="str">
            <v>Durbes novads</v>
          </cell>
          <cell r="C3136" t="str">
            <v>LVDurbes novads</v>
          </cell>
        </row>
        <row r="3137">
          <cell r="B3137" t="str">
            <v>Engures novads</v>
          </cell>
          <cell r="C3137" t="str">
            <v>LVEngures novads</v>
          </cell>
        </row>
        <row r="3138">
          <cell r="B3138" t="str">
            <v>Ērgļu novads</v>
          </cell>
          <cell r="C3138" t="str">
            <v>LVĒrgļu novads</v>
          </cell>
        </row>
        <row r="3139">
          <cell r="B3139" t="str">
            <v>Garkalnes novads</v>
          </cell>
          <cell r="C3139" t="str">
            <v>LVGarkalnes novads</v>
          </cell>
        </row>
        <row r="3140">
          <cell r="B3140" t="str">
            <v>Grobiņas novads</v>
          </cell>
          <cell r="C3140" t="str">
            <v>LVGrobiņas novads</v>
          </cell>
        </row>
        <row r="3141">
          <cell r="B3141" t="str">
            <v>Gulbenes novads</v>
          </cell>
          <cell r="C3141" t="str">
            <v>LVGulbenes novads</v>
          </cell>
        </row>
        <row r="3142">
          <cell r="B3142" t="str">
            <v>Iecavas novads</v>
          </cell>
          <cell r="C3142" t="str">
            <v>LVIecavas novads</v>
          </cell>
        </row>
        <row r="3143">
          <cell r="B3143" t="str">
            <v>Ikšķiles novads</v>
          </cell>
          <cell r="C3143" t="str">
            <v>LVIkšķiles novads</v>
          </cell>
        </row>
        <row r="3144">
          <cell r="B3144" t="str">
            <v>Ilūkstes novads</v>
          </cell>
          <cell r="C3144" t="str">
            <v>LVIlūkstes novads</v>
          </cell>
        </row>
        <row r="3145">
          <cell r="B3145" t="str">
            <v>Inčukalna novads</v>
          </cell>
          <cell r="C3145" t="str">
            <v>LVInčukalna novads</v>
          </cell>
        </row>
        <row r="3146">
          <cell r="B3146" t="str">
            <v>Jaunjelgavas novads</v>
          </cell>
          <cell r="C3146" t="str">
            <v>LVJaunjelgavas novads</v>
          </cell>
        </row>
        <row r="3147">
          <cell r="B3147" t="str">
            <v>Jaunpiebalgas novads</v>
          </cell>
          <cell r="C3147" t="str">
            <v>LVJaunpiebalgas novads</v>
          </cell>
        </row>
        <row r="3148">
          <cell r="B3148" t="str">
            <v>Jaunpils novads</v>
          </cell>
          <cell r="C3148" t="str">
            <v>LVJaunpils novads</v>
          </cell>
        </row>
        <row r="3149">
          <cell r="B3149" t="str">
            <v>Jelgavas novads</v>
          </cell>
          <cell r="C3149" t="str">
            <v>LVJelgavas novads</v>
          </cell>
        </row>
        <row r="3150">
          <cell r="B3150" t="str">
            <v>Jēkabpils novads</v>
          </cell>
          <cell r="C3150" t="str">
            <v>LVJēkabpils novads</v>
          </cell>
        </row>
        <row r="3151">
          <cell r="B3151" t="str">
            <v>Kandavas novads</v>
          </cell>
          <cell r="C3151" t="str">
            <v>LVKandavas novads</v>
          </cell>
        </row>
        <row r="3152">
          <cell r="B3152" t="str">
            <v>Kārsavas novads</v>
          </cell>
          <cell r="C3152" t="str">
            <v>LVKārsavas novads</v>
          </cell>
        </row>
        <row r="3153">
          <cell r="B3153" t="str">
            <v>Kocēnu novads</v>
          </cell>
          <cell r="C3153" t="str">
            <v>LVKocēnu novads</v>
          </cell>
        </row>
        <row r="3154">
          <cell r="B3154" t="str">
            <v>Kokneses novads</v>
          </cell>
          <cell r="C3154" t="str">
            <v>LVKokneses novads</v>
          </cell>
        </row>
        <row r="3155">
          <cell r="B3155" t="str">
            <v>Krāslavas novads</v>
          </cell>
          <cell r="C3155" t="str">
            <v>LVKrāslavas novads</v>
          </cell>
        </row>
        <row r="3156">
          <cell r="B3156" t="str">
            <v>Krimuldas novads</v>
          </cell>
          <cell r="C3156" t="str">
            <v>LVKrimuldas novads</v>
          </cell>
        </row>
        <row r="3157">
          <cell r="B3157" t="str">
            <v>Krustpils novads</v>
          </cell>
          <cell r="C3157" t="str">
            <v>LVKrustpils novads</v>
          </cell>
        </row>
        <row r="3158">
          <cell r="B3158" t="str">
            <v>Kuldīgas novads</v>
          </cell>
          <cell r="C3158" t="str">
            <v>LVKuldīgas novads</v>
          </cell>
        </row>
        <row r="3159">
          <cell r="B3159" t="str">
            <v>Ķeguma novads</v>
          </cell>
          <cell r="C3159" t="str">
            <v>LVĶeguma novads</v>
          </cell>
        </row>
        <row r="3160">
          <cell r="B3160" t="str">
            <v>Ķekavas novads</v>
          </cell>
          <cell r="C3160" t="str">
            <v>LVĶekavas novads</v>
          </cell>
        </row>
        <row r="3161">
          <cell r="B3161" t="str">
            <v>Lielvārdes novads</v>
          </cell>
          <cell r="C3161" t="str">
            <v>LVLielvārdes novads</v>
          </cell>
        </row>
        <row r="3162">
          <cell r="B3162" t="str">
            <v>Limbažu novads</v>
          </cell>
          <cell r="C3162" t="str">
            <v>LVLimbažu novads</v>
          </cell>
        </row>
        <row r="3163">
          <cell r="B3163" t="str">
            <v>Līgatnes novads</v>
          </cell>
          <cell r="C3163" t="str">
            <v>LVLīgatnes novads</v>
          </cell>
        </row>
        <row r="3164">
          <cell r="B3164" t="str">
            <v>Līvānu novads</v>
          </cell>
          <cell r="C3164" t="str">
            <v>LVLīvānu novads</v>
          </cell>
        </row>
        <row r="3165">
          <cell r="B3165" t="str">
            <v>Lubānas novads</v>
          </cell>
          <cell r="C3165" t="str">
            <v>LVLubānas novads</v>
          </cell>
        </row>
        <row r="3166">
          <cell r="B3166" t="str">
            <v>Ludzas novads</v>
          </cell>
          <cell r="C3166" t="str">
            <v>LVLudzas novads</v>
          </cell>
        </row>
        <row r="3167">
          <cell r="B3167" t="str">
            <v>Madonas novads</v>
          </cell>
          <cell r="C3167" t="str">
            <v>LVMadonas novads</v>
          </cell>
        </row>
        <row r="3168">
          <cell r="B3168" t="str">
            <v>Mazsalacas novads</v>
          </cell>
          <cell r="C3168" t="str">
            <v>LVMazsalacas novads</v>
          </cell>
        </row>
        <row r="3169">
          <cell r="B3169" t="str">
            <v>Mālpils novads</v>
          </cell>
          <cell r="C3169" t="str">
            <v>LVMālpils novads</v>
          </cell>
        </row>
        <row r="3170">
          <cell r="B3170" t="str">
            <v>Mārupes novads</v>
          </cell>
          <cell r="C3170" t="str">
            <v>LVMārupes novads</v>
          </cell>
        </row>
        <row r="3171">
          <cell r="B3171" t="str">
            <v>Mērsraga novads</v>
          </cell>
          <cell r="C3171" t="str">
            <v>LVMērsraga novads</v>
          </cell>
        </row>
        <row r="3172">
          <cell r="B3172" t="str">
            <v>Naukšēnu novads</v>
          </cell>
          <cell r="C3172" t="str">
            <v>LVNaukšēnu novads</v>
          </cell>
        </row>
        <row r="3173">
          <cell r="B3173" t="str">
            <v>Neretas novads</v>
          </cell>
          <cell r="C3173" t="str">
            <v>LVNeretas novads</v>
          </cell>
        </row>
        <row r="3174">
          <cell r="B3174" t="str">
            <v>Nīcas novads</v>
          </cell>
          <cell r="C3174" t="str">
            <v>LVNīcas novads</v>
          </cell>
        </row>
        <row r="3175">
          <cell r="B3175" t="str">
            <v>Ogres novads</v>
          </cell>
          <cell r="C3175" t="str">
            <v>LVOgres novads</v>
          </cell>
        </row>
        <row r="3176">
          <cell r="B3176" t="str">
            <v>Olaines novads</v>
          </cell>
          <cell r="C3176" t="str">
            <v>LVOlaines novads</v>
          </cell>
        </row>
        <row r="3177">
          <cell r="B3177" t="str">
            <v>Ozolnieku novads</v>
          </cell>
          <cell r="C3177" t="str">
            <v>LVOzolnieku novads</v>
          </cell>
        </row>
        <row r="3178">
          <cell r="B3178" t="str">
            <v>Pārgaujas novads</v>
          </cell>
          <cell r="C3178" t="str">
            <v>LVPārgaujas novads</v>
          </cell>
        </row>
        <row r="3179">
          <cell r="B3179" t="str">
            <v>Pāvilostas novads</v>
          </cell>
          <cell r="C3179" t="str">
            <v>LVPāvilostas novads</v>
          </cell>
        </row>
        <row r="3180">
          <cell r="B3180" t="str">
            <v>Pļaviņu novads</v>
          </cell>
          <cell r="C3180" t="str">
            <v>LVPļaviņu novads</v>
          </cell>
        </row>
        <row r="3181">
          <cell r="B3181" t="str">
            <v>Preiļu novads</v>
          </cell>
          <cell r="C3181" t="str">
            <v>LVPreiļu novads</v>
          </cell>
        </row>
        <row r="3182">
          <cell r="B3182" t="str">
            <v>Priekules novads</v>
          </cell>
          <cell r="C3182" t="str">
            <v>LVPriekules novads</v>
          </cell>
        </row>
        <row r="3183">
          <cell r="B3183" t="str">
            <v>Priekuļu novads</v>
          </cell>
          <cell r="C3183" t="str">
            <v>LVPriekuļu novads</v>
          </cell>
        </row>
        <row r="3184">
          <cell r="B3184" t="str">
            <v>Raunas novads</v>
          </cell>
          <cell r="C3184" t="str">
            <v>LVRaunas novads</v>
          </cell>
        </row>
        <row r="3185">
          <cell r="B3185" t="str">
            <v>Rēzeknes novads</v>
          </cell>
          <cell r="C3185" t="str">
            <v>LVRēzeknes novads</v>
          </cell>
        </row>
        <row r="3186">
          <cell r="B3186" t="str">
            <v>Riebiņu novads</v>
          </cell>
          <cell r="C3186" t="str">
            <v>LVRiebiņu novads</v>
          </cell>
        </row>
        <row r="3187">
          <cell r="B3187" t="str">
            <v>Rojas novads</v>
          </cell>
          <cell r="C3187" t="str">
            <v>LVRojas novads</v>
          </cell>
        </row>
        <row r="3188">
          <cell r="B3188" t="str">
            <v>Ropažu novads</v>
          </cell>
          <cell r="C3188" t="str">
            <v>LVRopažu novads</v>
          </cell>
        </row>
        <row r="3189">
          <cell r="B3189" t="str">
            <v>Rucavas novads</v>
          </cell>
          <cell r="C3189" t="str">
            <v>LVRucavas novads</v>
          </cell>
        </row>
        <row r="3190">
          <cell r="B3190" t="str">
            <v>Rugāju novads</v>
          </cell>
          <cell r="C3190" t="str">
            <v>LVRugāju novads</v>
          </cell>
        </row>
        <row r="3191">
          <cell r="B3191" t="str">
            <v>Rundāles novads</v>
          </cell>
          <cell r="C3191" t="str">
            <v>LVRundāles novads</v>
          </cell>
        </row>
        <row r="3192">
          <cell r="B3192" t="str">
            <v>Rūjienas novads</v>
          </cell>
          <cell r="C3192" t="str">
            <v>LVRūjienas novads</v>
          </cell>
        </row>
        <row r="3193">
          <cell r="B3193" t="str">
            <v>Salas novads</v>
          </cell>
          <cell r="C3193" t="str">
            <v>LVSalas novads</v>
          </cell>
        </row>
        <row r="3194">
          <cell r="B3194" t="str">
            <v>Salacgrīvas novads</v>
          </cell>
          <cell r="C3194" t="str">
            <v>LVSalacgrīvas novads</v>
          </cell>
        </row>
        <row r="3195">
          <cell r="B3195" t="str">
            <v>Salaspils novads</v>
          </cell>
          <cell r="C3195" t="str">
            <v>LVSalaspils novads</v>
          </cell>
        </row>
        <row r="3196">
          <cell r="B3196" t="str">
            <v>Saldus novads</v>
          </cell>
          <cell r="C3196" t="str">
            <v>LVSaldus novads</v>
          </cell>
        </row>
        <row r="3197">
          <cell r="B3197" t="str">
            <v>Saulkrastu novads</v>
          </cell>
          <cell r="C3197" t="str">
            <v>LVSaulkrastu novads</v>
          </cell>
        </row>
        <row r="3198">
          <cell r="B3198" t="str">
            <v>Sējas novads</v>
          </cell>
          <cell r="C3198" t="str">
            <v>LVSējas novads</v>
          </cell>
        </row>
        <row r="3199">
          <cell r="B3199" t="str">
            <v>Siguldas novads</v>
          </cell>
          <cell r="C3199" t="str">
            <v>LVSiguldas novads</v>
          </cell>
        </row>
        <row r="3200">
          <cell r="B3200" t="str">
            <v>Skrīveru novads</v>
          </cell>
          <cell r="C3200" t="str">
            <v>LVSkrīveru novads</v>
          </cell>
        </row>
        <row r="3201">
          <cell r="B3201" t="str">
            <v>Skrundas novads</v>
          </cell>
          <cell r="C3201" t="str">
            <v>LVSkrundas novads</v>
          </cell>
        </row>
        <row r="3202">
          <cell r="B3202" t="str">
            <v>Smiltenes novads</v>
          </cell>
          <cell r="C3202" t="str">
            <v>LVSmiltenes novads</v>
          </cell>
        </row>
        <row r="3203">
          <cell r="B3203" t="str">
            <v>Stopiņu novads</v>
          </cell>
          <cell r="C3203" t="str">
            <v>LVStopiņu novads</v>
          </cell>
        </row>
        <row r="3204">
          <cell r="B3204" t="str">
            <v>Strenču novads</v>
          </cell>
          <cell r="C3204" t="str">
            <v>LVStrenču novads</v>
          </cell>
        </row>
        <row r="3205">
          <cell r="B3205" t="str">
            <v>Talsu novads</v>
          </cell>
          <cell r="C3205" t="str">
            <v>LVTalsu novads</v>
          </cell>
        </row>
        <row r="3206">
          <cell r="B3206" t="str">
            <v>Tērvetes novads</v>
          </cell>
          <cell r="C3206" t="str">
            <v>LVTērvetes novads</v>
          </cell>
        </row>
        <row r="3207">
          <cell r="B3207" t="str">
            <v>Tukuma novads</v>
          </cell>
          <cell r="C3207" t="str">
            <v>LVTukuma novads</v>
          </cell>
        </row>
        <row r="3208">
          <cell r="B3208" t="str">
            <v>Vaiņodes novads</v>
          </cell>
          <cell r="C3208" t="str">
            <v>LVVaiņodes novads</v>
          </cell>
        </row>
        <row r="3209">
          <cell r="B3209" t="str">
            <v>Valkas novads</v>
          </cell>
          <cell r="C3209" t="str">
            <v>LVValkas novads</v>
          </cell>
        </row>
        <row r="3210">
          <cell r="B3210" t="str">
            <v>Varakļānu novads</v>
          </cell>
          <cell r="C3210" t="str">
            <v>LVVarakļānu novads</v>
          </cell>
        </row>
        <row r="3211">
          <cell r="B3211" t="str">
            <v>Vārkavas novads</v>
          </cell>
          <cell r="C3211" t="str">
            <v>LVVārkavas novads</v>
          </cell>
        </row>
        <row r="3212">
          <cell r="B3212" t="str">
            <v>Vecpiebalgas novads</v>
          </cell>
          <cell r="C3212" t="str">
            <v>LVVecpiebalgas novads</v>
          </cell>
        </row>
        <row r="3213">
          <cell r="B3213" t="str">
            <v>Vecumnieku novads</v>
          </cell>
          <cell r="C3213" t="str">
            <v>LVVecumnieku novads</v>
          </cell>
        </row>
        <row r="3214">
          <cell r="B3214" t="str">
            <v>Ventspils novads</v>
          </cell>
          <cell r="C3214" t="str">
            <v>LVVentspils novads</v>
          </cell>
        </row>
        <row r="3215">
          <cell r="B3215" t="str">
            <v>Viesītes novads</v>
          </cell>
          <cell r="C3215" t="str">
            <v>LVViesītes novads</v>
          </cell>
        </row>
        <row r="3216">
          <cell r="B3216" t="str">
            <v>Viļakas novads</v>
          </cell>
          <cell r="C3216" t="str">
            <v>LVViļakas novads</v>
          </cell>
        </row>
        <row r="3217">
          <cell r="B3217" t="str">
            <v>Viļānu novads</v>
          </cell>
          <cell r="C3217" t="str">
            <v>LVViļānu novads</v>
          </cell>
        </row>
        <row r="3218">
          <cell r="B3218" t="str">
            <v>Zilupes novads</v>
          </cell>
          <cell r="C3218" t="str">
            <v>LVZilupes novads</v>
          </cell>
        </row>
        <row r="3219">
          <cell r="B3219" t="str">
            <v>Daugavpils</v>
          </cell>
          <cell r="C3219" t="str">
            <v>LVDaugavpils</v>
          </cell>
        </row>
        <row r="3220">
          <cell r="B3220" t="str">
            <v>Jelgava</v>
          </cell>
          <cell r="C3220" t="str">
            <v>LVJelgava</v>
          </cell>
        </row>
        <row r="3221">
          <cell r="B3221" t="str">
            <v>Jēkabpils</v>
          </cell>
          <cell r="C3221" t="str">
            <v>LVJēkabpils</v>
          </cell>
        </row>
        <row r="3222">
          <cell r="B3222" t="str">
            <v>Jūrmala</v>
          </cell>
          <cell r="C3222" t="str">
            <v>LVJūrmala</v>
          </cell>
        </row>
        <row r="3223">
          <cell r="B3223" t="str">
            <v>Liepāja</v>
          </cell>
          <cell r="C3223" t="str">
            <v>LVLiepāja</v>
          </cell>
        </row>
        <row r="3224">
          <cell r="B3224" t="str">
            <v>Rēzekne</v>
          </cell>
          <cell r="C3224" t="str">
            <v>LVRēzekne</v>
          </cell>
        </row>
        <row r="3225">
          <cell r="B3225" t="str">
            <v>Rīga</v>
          </cell>
          <cell r="C3225" t="str">
            <v>LVRīga</v>
          </cell>
        </row>
        <row r="3226">
          <cell r="B3226" t="str">
            <v>Ventspils</v>
          </cell>
          <cell r="C3226" t="str">
            <v>LVVentspils</v>
          </cell>
        </row>
        <row r="3227">
          <cell r="B3227" t="str">
            <v>Valmiera</v>
          </cell>
          <cell r="C3227" t="str">
            <v>LVValmiera</v>
          </cell>
        </row>
        <row r="3228">
          <cell r="B3228" t="str">
            <v>Banghāzī</v>
          </cell>
          <cell r="C3228" t="str">
            <v>LYBanghāzī</v>
          </cell>
        </row>
        <row r="3229">
          <cell r="B3229" t="str">
            <v>Al Buţnān</v>
          </cell>
          <cell r="C3229" t="str">
            <v>LYAl Buţnān</v>
          </cell>
        </row>
        <row r="3230">
          <cell r="B3230" t="str">
            <v>Darnah</v>
          </cell>
          <cell r="C3230" t="str">
            <v>LYDarnah</v>
          </cell>
        </row>
        <row r="3231">
          <cell r="B3231" t="str">
            <v>Ghāt</v>
          </cell>
          <cell r="C3231" t="str">
            <v>LYGhāt</v>
          </cell>
        </row>
        <row r="3232">
          <cell r="B3232" t="str">
            <v>Al Jabal al Akhḑar</v>
          </cell>
          <cell r="C3232" t="str">
            <v>LYAl Jabal al Akhḑar</v>
          </cell>
        </row>
        <row r="3233">
          <cell r="B3233" t="str">
            <v>Al Jabal al Gharbī</v>
          </cell>
          <cell r="C3233" t="str">
            <v>LYAl Jabal al Gharbī</v>
          </cell>
        </row>
        <row r="3234">
          <cell r="B3234" t="str">
            <v>Al Jafārah</v>
          </cell>
          <cell r="C3234" t="str">
            <v>LYAl Jafārah</v>
          </cell>
        </row>
        <row r="3235">
          <cell r="B3235" t="str">
            <v>Al Jufrah</v>
          </cell>
          <cell r="C3235" t="str">
            <v>LYAl Jufrah</v>
          </cell>
        </row>
        <row r="3236">
          <cell r="B3236" t="str">
            <v>Al Kufrah</v>
          </cell>
          <cell r="C3236" t="str">
            <v>LYAl Kufrah</v>
          </cell>
        </row>
        <row r="3237">
          <cell r="B3237" t="str">
            <v>Al Marqab</v>
          </cell>
          <cell r="C3237" t="str">
            <v>LYAl Marqab</v>
          </cell>
        </row>
        <row r="3238">
          <cell r="B3238" t="str">
            <v>Mişrātah</v>
          </cell>
          <cell r="C3238" t="str">
            <v>LYMişrātah</v>
          </cell>
        </row>
        <row r="3239">
          <cell r="B3239" t="str">
            <v>Al Marj</v>
          </cell>
          <cell r="C3239" t="str">
            <v>LYAl Marj</v>
          </cell>
        </row>
        <row r="3240">
          <cell r="B3240" t="str">
            <v>Murzuq</v>
          </cell>
          <cell r="C3240" t="str">
            <v>LYMurzuq</v>
          </cell>
        </row>
        <row r="3241">
          <cell r="B3241" t="str">
            <v>Nālūt</v>
          </cell>
          <cell r="C3241" t="str">
            <v>LYNālūt</v>
          </cell>
        </row>
        <row r="3242">
          <cell r="B3242" t="str">
            <v>An Nuqāţ al Khams</v>
          </cell>
          <cell r="C3242" t="str">
            <v>LYAn Nuqāţ al Khams</v>
          </cell>
        </row>
        <row r="3243">
          <cell r="B3243" t="str">
            <v>Sabhā</v>
          </cell>
          <cell r="C3243" t="str">
            <v>LYSabhā</v>
          </cell>
        </row>
        <row r="3244">
          <cell r="B3244" t="str">
            <v>Surt</v>
          </cell>
          <cell r="C3244" t="str">
            <v>LYSurt</v>
          </cell>
        </row>
        <row r="3245">
          <cell r="B3245" t="str">
            <v>Ţarābulus</v>
          </cell>
          <cell r="C3245" t="str">
            <v>LYŢarābulus</v>
          </cell>
        </row>
        <row r="3246">
          <cell r="B3246" t="str">
            <v>Al Wāḩāt</v>
          </cell>
          <cell r="C3246" t="str">
            <v>LYAl Wāḩāt</v>
          </cell>
        </row>
        <row r="3247">
          <cell r="B3247" t="str">
            <v>Wādī al Ḩayāt</v>
          </cell>
          <cell r="C3247" t="str">
            <v>LYWādī al Ḩayāt</v>
          </cell>
        </row>
        <row r="3248">
          <cell r="B3248" t="str">
            <v>Wādī ash Shāţi’</v>
          </cell>
          <cell r="C3248" t="str">
            <v>LYWādī ash Shāţi’</v>
          </cell>
        </row>
        <row r="3249">
          <cell r="B3249" t="str">
            <v>Az Zāwiyah</v>
          </cell>
          <cell r="C3249" t="str">
            <v>LYAz Zāwiyah</v>
          </cell>
        </row>
        <row r="3250">
          <cell r="B3250" t="str">
            <v>Tanger-Tétouan-Al Hoceïma</v>
          </cell>
          <cell r="C3250" t="str">
            <v>MATanger-Tétouan-Al Hoceïma</v>
          </cell>
        </row>
        <row r="3251">
          <cell r="B3251" t="str">
            <v>M’diq-Fnideq</v>
          </cell>
          <cell r="C3251" t="str">
            <v>MAM’diq-Fnideq</v>
          </cell>
        </row>
        <row r="3252">
          <cell r="B3252" t="str">
            <v>Tanger-Assilah</v>
          </cell>
          <cell r="C3252" t="str">
            <v>MATanger-Assilah</v>
          </cell>
        </row>
        <row r="3253">
          <cell r="B3253" t="str">
            <v>Chefchaouen</v>
          </cell>
          <cell r="C3253" t="str">
            <v>MAChefchaouen</v>
          </cell>
        </row>
        <row r="3254">
          <cell r="B3254" t="str">
            <v>Fahs-Anjra</v>
          </cell>
          <cell r="C3254" t="str">
            <v>MAFahs-Anjra</v>
          </cell>
        </row>
        <row r="3255">
          <cell r="B3255" t="str">
            <v>Al Hoceïma</v>
          </cell>
          <cell r="C3255" t="str">
            <v>MAAl Hoceïma</v>
          </cell>
        </row>
        <row r="3256">
          <cell r="B3256" t="str">
            <v>Larache</v>
          </cell>
          <cell r="C3256" t="str">
            <v>MALarache</v>
          </cell>
        </row>
        <row r="3257">
          <cell r="B3257" t="str">
            <v>Ouezzane</v>
          </cell>
          <cell r="C3257" t="str">
            <v>MAOuezzane</v>
          </cell>
        </row>
        <row r="3258">
          <cell r="B3258" t="str">
            <v>Tétouan</v>
          </cell>
          <cell r="C3258" t="str">
            <v>MATétouan</v>
          </cell>
        </row>
        <row r="3259">
          <cell r="B3259" t="str">
            <v>L'Oriental</v>
          </cell>
          <cell r="C3259" t="str">
            <v>MAL'Oriental</v>
          </cell>
        </row>
        <row r="3260">
          <cell r="B3260" t="str">
            <v>Oujda-Angad</v>
          </cell>
          <cell r="C3260" t="str">
            <v>MAOujda-Angad</v>
          </cell>
        </row>
        <row r="3261">
          <cell r="B3261" t="str">
            <v>Berkane</v>
          </cell>
          <cell r="C3261" t="str">
            <v>MABerkane</v>
          </cell>
        </row>
        <row r="3262">
          <cell r="B3262" t="str">
            <v>Driouch</v>
          </cell>
          <cell r="C3262" t="str">
            <v>MADriouch</v>
          </cell>
        </row>
        <row r="3263">
          <cell r="B3263" t="str">
            <v>Figuig</v>
          </cell>
          <cell r="C3263" t="str">
            <v>MAFiguig</v>
          </cell>
        </row>
        <row r="3264">
          <cell r="B3264" t="str">
            <v>Guercif</v>
          </cell>
          <cell r="C3264" t="str">
            <v>MAGuercif</v>
          </cell>
        </row>
        <row r="3265">
          <cell r="B3265" t="str">
            <v>Jerada</v>
          </cell>
          <cell r="C3265" t="str">
            <v>MAJerada</v>
          </cell>
        </row>
        <row r="3266">
          <cell r="B3266" t="str">
            <v>Nador</v>
          </cell>
          <cell r="C3266" t="str">
            <v>MANador</v>
          </cell>
        </row>
        <row r="3267">
          <cell r="B3267" t="str">
            <v>Taourirt</v>
          </cell>
          <cell r="C3267" t="str">
            <v>MATaourirt</v>
          </cell>
        </row>
        <row r="3268">
          <cell r="B3268" t="str">
            <v>Fès-Meknès</v>
          </cell>
          <cell r="C3268" t="str">
            <v>MAFès-Meknès</v>
          </cell>
        </row>
        <row r="3269">
          <cell r="B3269" t="str">
            <v>Fès</v>
          </cell>
          <cell r="C3269" t="str">
            <v>MAFès</v>
          </cell>
        </row>
        <row r="3270">
          <cell r="B3270" t="str">
            <v>Meknès</v>
          </cell>
          <cell r="C3270" t="str">
            <v>MAMeknès</v>
          </cell>
        </row>
        <row r="3271">
          <cell r="B3271" t="str">
            <v>Boulemane</v>
          </cell>
          <cell r="C3271" t="str">
            <v>MABoulemane</v>
          </cell>
        </row>
        <row r="3272">
          <cell r="B3272" t="str">
            <v>El Hajeb</v>
          </cell>
          <cell r="C3272" t="str">
            <v>MAEl Hajeb</v>
          </cell>
        </row>
        <row r="3273">
          <cell r="B3273" t="str">
            <v>Ifrane</v>
          </cell>
          <cell r="C3273" t="str">
            <v>MAIfrane</v>
          </cell>
        </row>
        <row r="3274">
          <cell r="B3274" t="str">
            <v>Moulay Yacoub</v>
          </cell>
          <cell r="C3274" t="str">
            <v>MAMoulay Yacoub</v>
          </cell>
        </row>
        <row r="3275">
          <cell r="B3275" t="str">
            <v>Sefrou</v>
          </cell>
          <cell r="C3275" t="str">
            <v>MASefrou</v>
          </cell>
        </row>
        <row r="3276">
          <cell r="B3276" t="str">
            <v>Taounate</v>
          </cell>
          <cell r="C3276" t="str">
            <v>MATaounate</v>
          </cell>
        </row>
        <row r="3277">
          <cell r="B3277" t="str">
            <v>Taza</v>
          </cell>
          <cell r="C3277" t="str">
            <v>MATaza</v>
          </cell>
        </row>
        <row r="3278">
          <cell r="B3278" t="str">
            <v>Rabat-Salé-Kénitra</v>
          </cell>
          <cell r="C3278" t="str">
            <v>MARabat-Salé-Kénitra</v>
          </cell>
        </row>
        <row r="3279">
          <cell r="B3279" t="str">
            <v>Rabat</v>
          </cell>
          <cell r="C3279" t="str">
            <v>MARabat</v>
          </cell>
        </row>
        <row r="3280">
          <cell r="B3280" t="str">
            <v>Salé</v>
          </cell>
          <cell r="C3280" t="str">
            <v>MASalé</v>
          </cell>
        </row>
        <row r="3281">
          <cell r="B3281" t="str">
            <v>Skhirate-Témara</v>
          </cell>
          <cell r="C3281" t="str">
            <v>MASkhirate-Témara</v>
          </cell>
        </row>
        <row r="3282">
          <cell r="B3282" t="str">
            <v>Kénitra</v>
          </cell>
          <cell r="C3282" t="str">
            <v>MAKénitra</v>
          </cell>
        </row>
        <row r="3283">
          <cell r="B3283" t="str">
            <v>Khemisset</v>
          </cell>
          <cell r="C3283" t="str">
            <v>MAKhemisset</v>
          </cell>
        </row>
        <row r="3284">
          <cell r="B3284" t="str">
            <v>Nouaceur</v>
          </cell>
          <cell r="C3284" t="str">
            <v>MANouaceur</v>
          </cell>
        </row>
        <row r="3285">
          <cell r="B3285" t="str">
            <v>Sidi Kacem</v>
          </cell>
          <cell r="C3285" t="str">
            <v>MASidi Kacem</v>
          </cell>
        </row>
        <row r="3286">
          <cell r="B3286" t="str">
            <v>Sidi Slimane</v>
          </cell>
          <cell r="C3286" t="str">
            <v>MASidi Slimane</v>
          </cell>
        </row>
        <row r="3287">
          <cell r="B3287" t="str">
            <v>Béni Mellal-Khénifra</v>
          </cell>
          <cell r="C3287" t="str">
            <v>MABéni Mellal-Khénifra</v>
          </cell>
        </row>
        <row r="3288">
          <cell r="B3288" t="str">
            <v>Azilal</v>
          </cell>
          <cell r="C3288" t="str">
            <v>MAAzilal</v>
          </cell>
        </row>
        <row r="3289">
          <cell r="B3289" t="str">
            <v>Béni Mellal</v>
          </cell>
          <cell r="C3289" t="str">
            <v>MABéni Mellal</v>
          </cell>
        </row>
        <row r="3290">
          <cell r="B3290" t="str">
            <v>Fquih Ben Salah</v>
          </cell>
          <cell r="C3290" t="str">
            <v>MAFquih Ben Salah</v>
          </cell>
        </row>
        <row r="3291">
          <cell r="B3291" t="str">
            <v>Khenifra</v>
          </cell>
          <cell r="C3291" t="str">
            <v>MAKhenifra</v>
          </cell>
        </row>
        <row r="3292">
          <cell r="B3292" t="str">
            <v>Khouribga</v>
          </cell>
          <cell r="C3292" t="str">
            <v>MAKhouribga</v>
          </cell>
        </row>
        <row r="3293">
          <cell r="B3293" t="str">
            <v>Casablanca-Settat</v>
          </cell>
          <cell r="C3293" t="str">
            <v>MACasablanca-Settat</v>
          </cell>
        </row>
        <row r="3294">
          <cell r="B3294" t="str">
            <v>Casablanca</v>
          </cell>
          <cell r="C3294" t="str">
            <v>MACasablanca</v>
          </cell>
        </row>
        <row r="3295">
          <cell r="B3295" t="str">
            <v>Mohammadia</v>
          </cell>
          <cell r="C3295" t="str">
            <v>MAMohammadia</v>
          </cell>
        </row>
        <row r="3296">
          <cell r="B3296" t="str">
            <v>Benslimane</v>
          </cell>
          <cell r="C3296" t="str">
            <v>MABenslimane</v>
          </cell>
        </row>
        <row r="3297">
          <cell r="B3297" t="str">
            <v>Berrechid</v>
          </cell>
          <cell r="C3297" t="str">
            <v>MABerrechid</v>
          </cell>
        </row>
        <row r="3298">
          <cell r="B3298" t="str">
            <v>Chtouka-Ait Baha</v>
          </cell>
          <cell r="C3298" t="str">
            <v>MAChtouka-Ait Baha</v>
          </cell>
        </row>
        <row r="3299">
          <cell r="B3299" t="str">
            <v>El Jadida</v>
          </cell>
          <cell r="C3299" t="str">
            <v>MAEl Jadida</v>
          </cell>
        </row>
        <row r="3300">
          <cell r="B3300" t="str">
            <v>Médiouna</v>
          </cell>
          <cell r="C3300" t="str">
            <v>MAMédiouna</v>
          </cell>
        </row>
        <row r="3301">
          <cell r="B3301" t="str">
            <v>Settat</v>
          </cell>
          <cell r="C3301" t="str">
            <v>MASettat</v>
          </cell>
        </row>
        <row r="3302">
          <cell r="B3302" t="str">
            <v>Sidi Bennour</v>
          </cell>
          <cell r="C3302" t="str">
            <v>MASidi Bennour</v>
          </cell>
        </row>
        <row r="3303">
          <cell r="B3303" t="str">
            <v>Marrakech-Safi</v>
          </cell>
          <cell r="C3303" t="str">
            <v>MAMarrakech-Safi</v>
          </cell>
        </row>
        <row r="3304">
          <cell r="B3304" t="str">
            <v>Marrakech</v>
          </cell>
          <cell r="C3304" t="str">
            <v>MAMarrakech</v>
          </cell>
        </row>
        <row r="3305">
          <cell r="B3305" t="str">
            <v>Chichaoua</v>
          </cell>
          <cell r="C3305" t="str">
            <v>MAChichaoua</v>
          </cell>
        </row>
        <row r="3306">
          <cell r="B3306" t="str">
            <v>Essaouira</v>
          </cell>
          <cell r="C3306" t="str">
            <v>MAEssaouira</v>
          </cell>
        </row>
        <row r="3307">
          <cell r="B3307" t="str">
            <v>Al Haouz</v>
          </cell>
          <cell r="C3307" t="str">
            <v>MAAl Haouz</v>
          </cell>
        </row>
        <row r="3308">
          <cell r="B3308" t="str">
            <v>El Kelâa des Sraghna</v>
          </cell>
          <cell r="C3308" t="str">
            <v>MAEl Kelâa des Sraghna</v>
          </cell>
        </row>
        <row r="3309">
          <cell r="B3309" t="str">
            <v>Rehamna</v>
          </cell>
          <cell r="C3309" t="str">
            <v>MARehamna</v>
          </cell>
        </row>
        <row r="3310">
          <cell r="B3310" t="str">
            <v>Safi</v>
          </cell>
          <cell r="C3310" t="str">
            <v>MASafi</v>
          </cell>
        </row>
        <row r="3311">
          <cell r="B3311" t="str">
            <v>Youssoufia</v>
          </cell>
          <cell r="C3311" t="str">
            <v>MAYoussoufia</v>
          </cell>
        </row>
        <row r="3312">
          <cell r="B3312" t="str">
            <v>Drâa-Tafilalet</v>
          </cell>
          <cell r="C3312" t="str">
            <v>MADrâa-Tafilalet</v>
          </cell>
        </row>
        <row r="3313">
          <cell r="B3313" t="str">
            <v>Errachidia</v>
          </cell>
          <cell r="C3313" t="str">
            <v>MAErrachidia</v>
          </cell>
        </row>
        <row r="3314">
          <cell r="B3314" t="str">
            <v>Midelt</v>
          </cell>
          <cell r="C3314" t="str">
            <v>MAMidelt</v>
          </cell>
        </row>
        <row r="3315">
          <cell r="B3315" t="str">
            <v>Ouarzazate</v>
          </cell>
          <cell r="C3315" t="str">
            <v>MAOuarzazate</v>
          </cell>
        </row>
        <row r="3316">
          <cell r="B3316" t="str">
            <v>Tinghir</v>
          </cell>
          <cell r="C3316" t="str">
            <v>MATinghir</v>
          </cell>
        </row>
        <row r="3317">
          <cell r="B3317" t="str">
            <v>Zagora</v>
          </cell>
          <cell r="C3317" t="str">
            <v>MAZagora</v>
          </cell>
        </row>
        <row r="3318">
          <cell r="B3318" t="str">
            <v>Souss-Massa</v>
          </cell>
          <cell r="C3318" t="str">
            <v>MASouss-Massa</v>
          </cell>
        </row>
        <row r="3319">
          <cell r="B3319" t="str">
            <v>Agadir-Ida-Ou-Tanane</v>
          </cell>
          <cell r="C3319" t="str">
            <v>MAAgadir-Ida-Ou-Tanane</v>
          </cell>
        </row>
        <row r="3320">
          <cell r="B3320" t="str">
            <v>Inezgane-Ait Melloul</v>
          </cell>
          <cell r="C3320" t="str">
            <v>MAInezgane-Ait Melloul</v>
          </cell>
        </row>
        <row r="3321">
          <cell r="B3321" t="str">
            <v>Taroudant</v>
          </cell>
          <cell r="C3321" t="str">
            <v>MATaroudant</v>
          </cell>
        </row>
        <row r="3322">
          <cell r="B3322" t="str">
            <v>Tata</v>
          </cell>
          <cell r="C3322" t="str">
            <v>MATata</v>
          </cell>
        </row>
        <row r="3323">
          <cell r="B3323" t="str">
            <v>Tiznit</v>
          </cell>
          <cell r="C3323" t="str">
            <v>MATiznit</v>
          </cell>
        </row>
        <row r="3324">
          <cell r="B3324" t="str">
            <v>Guelmim-Oued Noun (EH-partial)</v>
          </cell>
          <cell r="C3324" t="str">
            <v>MAGuelmim-Oued Noun (EH-partial)</v>
          </cell>
        </row>
        <row r="3325">
          <cell r="B3325" t="str">
            <v>Assa-Zag (EH-partial)</v>
          </cell>
          <cell r="C3325" t="str">
            <v>MAAssa-Zag (EH-partial)</v>
          </cell>
        </row>
        <row r="3326">
          <cell r="B3326" t="str">
            <v>Guelmim</v>
          </cell>
          <cell r="C3326" t="str">
            <v>MAGuelmim</v>
          </cell>
        </row>
        <row r="3327">
          <cell r="B3327" t="str">
            <v>Sidi Ifni</v>
          </cell>
          <cell r="C3327" t="str">
            <v>MASidi Ifni</v>
          </cell>
        </row>
        <row r="3328">
          <cell r="B3328" t="str">
            <v>Tan-Tan (EH-partial)</v>
          </cell>
          <cell r="C3328" t="str">
            <v>MATan-Tan (EH-partial)</v>
          </cell>
        </row>
        <row r="3329">
          <cell r="B3329" t="str">
            <v>Laâyoune-Sakia El Hamra (EH-partial)</v>
          </cell>
          <cell r="C3329" t="str">
            <v>MALaâyoune-Sakia El Hamra (EH-partial)</v>
          </cell>
        </row>
        <row r="3330">
          <cell r="B3330" t="str">
            <v>Boujdour (EH)</v>
          </cell>
          <cell r="C3330" t="str">
            <v>MABoujdour (EH)</v>
          </cell>
        </row>
        <row r="3331">
          <cell r="B3331" t="str">
            <v>Es-Semara (EH-partial)</v>
          </cell>
          <cell r="C3331" t="str">
            <v>MAEs-Semara (EH-partial)</v>
          </cell>
        </row>
        <row r="3332">
          <cell r="B3332" t="str">
            <v>Laâyoune (EH)</v>
          </cell>
          <cell r="C3332" t="str">
            <v>MALaâyoune (EH)</v>
          </cell>
        </row>
        <row r="3333">
          <cell r="B3333" t="str">
            <v>Tarfaya (EH-partial)</v>
          </cell>
          <cell r="C3333" t="str">
            <v>MATarfaya (EH-partial)</v>
          </cell>
        </row>
        <row r="3334">
          <cell r="B3334" t="str">
            <v>Dakhla-Oued Ed-Dahab (EH)</v>
          </cell>
          <cell r="C3334" t="str">
            <v>MADakhla-Oued Ed-Dahab (EH)</v>
          </cell>
        </row>
        <row r="3335">
          <cell r="B3335" t="str">
            <v>Aousserd (EH)</v>
          </cell>
          <cell r="C3335" t="str">
            <v>MAAousserd (EH)</v>
          </cell>
        </row>
        <row r="3336">
          <cell r="B3336" t="str">
            <v>Oued Ed-Dahab (EH)</v>
          </cell>
          <cell r="C3336" t="str">
            <v>MAOued Ed-Dahab (EH)</v>
          </cell>
        </row>
        <row r="3337">
          <cell r="B3337" t="str">
            <v>La Colle</v>
          </cell>
          <cell r="C3337" t="str">
            <v>MCLa Colle</v>
          </cell>
        </row>
        <row r="3338">
          <cell r="B3338" t="str">
            <v>La Condamine</v>
          </cell>
          <cell r="C3338" t="str">
            <v>MCLa Condamine</v>
          </cell>
        </row>
        <row r="3339">
          <cell r="B3339" t="str">
            <v>Fontvieille</v>
          </cell>
          <cell r="C3339" t="str">
            <v>MCFontvieille</v>
          </cell>
        </row>
        <row r="3340">
          <cell r="B3340" t="str">
            <v>La Gare</v>
          </cell>
          <cell r="C3340" t="str">
            <v>MCLa Gare</v>
          </cell>
        </row>
        <row r="3341">
          <cell r="B3341" t="str">
            <v>Jardin Exotique</v>
          </cell>
          <cell r="C3341" t="str">
            <v>MCJardin Exotique</v>
          </cell>
        </row>
        <row r="3342">
          <cell r="B3342" t="str">
            <v>Larvotto</v>
          </cell>
          <cell r="C3342" t="str">
            <v>MCLarvotto</v>
          </cell>
        </row>
        <row r="3343">
          <cell r="B3343" t="str">
            <v>Malbousquet</v>
          </cell>
          <cell r="C3343" t="str">
            <v>MCMalbousquet</v>
          </cell>
        </row>
        <row r="3344">
          <cell r="B3344" t="str">
            <v>Monte-Carlo</v>
          </cell>
          <cell r="C3344" t="str">
            <v>MCMonte-Carlo</v>
          </cell>
        </row>
        <row r="3345">
          <cell r="B3345" t="str">
            <v>Moneghetti</v>
          </cell>
          <cell r="C3345" t="str">
            <v>MCMoneghetti</v>
          </cell>
        </row>
        <row r="3346">
          <cell r="B3346" t="str">
            <v>Monaco-Ville</v>
          </cell>
          <cell r="C3346" t="str">
            <v>MCMonaco-Ville</v>
          </cell>
        </row>
        <row r="3347">
          <cell r="B3347" t="str">
            <v>Moulins</v>
          </cell>
          <cell r="C3347" t="str">
            <v>MCMoulins</v>
          </cell>
        </row>
        <row r="3348">
          <cell r="B3348" t="str">
            <v>Port-Hercule</v>
          </cell>
          <cell r="C3348" t="str">
            <v>MCPort-Hercule</v>
          </cell>
        </row>
        <row r="3349">
          <cell r="B3349" t="str">
            <v>Sainte-Dévote</v>
          </cell>
          <cell r="C3349" t="str">
            <v>MCSainte-Dévote</v>
          </cell>
        </row>
        <row r="3350">
          <cell r="B3350" t="str">
            <v>La Source</v>
          </cell>
          <cell r="C3350" t="str">
            <v>MCLa Source</v>
          </cell>
        </row>
        <row r="3351">
          <cell r="B3351" t="str">
            <v>Spélugues</v>
          </cell>
          <cell r="C3351" t="str">
            <v>MCSpélugues</v>
          </cell>
        </row>
        <row r="3352">
          <cell r="B3352" t="str">
            <v>Saint-Roman</v>
          </cell>
          <cell r="C3352" t="str">
            <v>MCSaint-Roman</v>
          </cell>
        </row>
        <row r="3353">
          <cell r="B3353" t="str">
            <v>Vallon de la Rousse</v>
          </cell>
          <cell r="C3353" t="str">
            <v>MCVallon de la Rousse</v>
          </cell>
        </row>
        <row r="3354">
          <cell r="B3354" t="str">
            <v>Anenii Noi</v>
          </cell>
          <cell r="C3354" t="str">
            <v>MDAnenii Noi</v>
          </cell>
        </row>
        <row r="3355">
          <cell r="B3355" t="str">
            <v>Briceni</v>
          </cell>
          <cell r="C3355" t="str">
            <v>MDBriceni</v>
          </cell>
        </row>
        <row r="3356">
          <cell r="B3356" t="str">
            <v>Basarabeasca</v>
          </cell>
          <cell r="C3356" t="str">
            <v>MDBasarabeasca</v>
          </cell>
        </row>
        <row r="3357">
          <cell r="B3357" t="str">
            <v>Cahul</v>
          </cell>
          <cell r="C3357" t="str">
            <v>MDCahul</v>
          </cell>
        </row>
        <row r="3358">
          <cell r="B3358" t="str">
            <v>Călărași</v>
          </cell>
          <cell r="C3358" t="str">
            <v>MDCălărași</v>
          </cell>
        </row>
        <row r="3359">
          <cell r="B3359" t="str">
            <v>Cimișlia</v>
          </cell>
          <cell r="C3359" t="str">
            <v>MDCimișlia</v>
          </cell>
        </row>
        <row r="3360">
          <cell r="B3360" t="str">
            <v>Criuleni</v>
          </cell>
          <cell r="C3360" t="str">
            <v>MDCriuleni</v>
          </cell>
        </row>
        <row r="3361">
          <cell r="B3361" t="str">
            <v>Căușeni</v>
          </cell>
          <cell r="C3361" t="str">
            <v>MDCăușeni</v>
          </cell>
        </row>
        <row r="3362">
          <cell r="B3362" t="str">
            <v>Cantemir</v>
          </cell>
          <cell r="C3362" t="str">
            <v>MDCantemir</v>
          </cell>
        </row>
        <row r="3363">
          <cell r="B3363" t="str">
            <v>Dondușeni</v>
          </cell>
          <cell r="C3363" t="str">
            <v>MDDondușeni</v>
          </cell>
        </row>
        <row r="3364">
          <cell r="B3364" t="str">
            <v>Drochia</v>
          </cell>
          <cell r="C3364" t="str">
            <v>MDDrochia</v>
          </cell>
        </row>
        <row r="3365">
          <cell r="B3365" t="str">
            <v>Dubăsari</v>
          </cell>
          <cell r="C3365" t="str">
            <v>MDDubăsari</v>
          </cell>
        </row>
        <row r="3366">
          <cell r="B3366" t="str">
            <v>Edineț</v>
          </cell>
          <cell r="C3366" t="str">
            <v>MDEdineț</v>
          </cell>
        </row>
        <row r="3367">
          <cell r="B3367" t="str">
            <v>Fălești</v>
          </cell>
          <cell r="C3367" t="str">
            <v>MDFălești</v>
          </cell>
        </row>
        <row r="3368">
          <cell r="B3368" t="str">
            <v>Florești</v>
          </cell>
          <cell r="C3368" t="str">
            <v>MDFlorești</v>
          </cell>
        </row>
        <row r="3369">
          <cell r="B3369" t="str">
            <v>Glodeni</v>
          </cell>
          <cell r="C3369" t="str">
            <v>MDGlodeni</v>
          </cell>
        </row>
        <row r="3370">
          <cell r="B3370" t="str">
            <v>Hîncești</v>
          </cell>
          <cell r="C3370" t="str">
            <v>MDHîncești</v>
          </cell>
        </row>
        <row r="3371">
          <cell r="B3371" t="str">
            <v>Ialoveni</v>
          </cell>
          <cell r="C3371" t="str">
            <v>MDIaloveni</v>
          </cell>
        </row>
        <row r="3372">
          <cell r="B3372" t="str">
            <v>Leova</v>
          </cell>
          <cell r="C3372" t="str">
            <v>MDLeova</v>
          </cell>
        </row>
        <row r="3373">
          <cell r="B3373" t="str">
            <v>Nisporeni</v>
          </cell>
          <cell r="C3373" t="str">
            <v>MDNisporeni</v>
          </cell>
        </row>
        <row r="3374">
          <cell r="B3374" t="str">
            <v>Ocnița</v>
          </cell>
          <cell r="C3374" t="str">
            <v>MDOcnița</v>
          </cell>
        </row>
        <row r="3375">
          <cell r="B3375" t="str">
            <v>Orhei</v>
          </cell>
          <cell r="C3375" t="str">
            <v>MDOrhei</v>
          </cell>
        </row>
        <row r="3376">
          <cell r="B3376" t="str">
            <v>Rezina</v>
          </cell>
          <cell r="C3376" t="str">
            <v>MDRezina</v>
          </cell>
        </row>
        <row r="3377">
          <cell r="B3377" t="str">
            <v>Rîșcani</v>
          </cell>
          <cell r="C3377" t="str">
            <v>MDRîșcani</v>
          </cell>
        </row>
        <row r="3378">
          <cell r="B3378" t="str">
            <v>Șoldănești</v>
          </cell>
          <cell r="C3378" t="str">
            <v>MDȘoldănești</v>
          </cell>
        </row>
        <row r="3379">
          <cell r="B3379" t="str">
            <v>Sîngerei</v>
          </cell>
          <cell r="C3379" t="str">
            <v>MDSîngerei</v>
          </cell>
        </row>
        <row r="3380">
          <cell r="B3380" t="str">
            <v>Soroca</v>
          </cell>
          <cell r="C3380" t="str">
            <v>MDSoroca</v>
          </cell>
        </row>
        <row r="3381">
          <cell r="B3381" t="str">
            <v>Strășeni</v>
          </cell>
          <cell r="C3381" t="str">
            <v>MDStrășeni</v>
          </cell>
        </row>
        <row r="3382">
          <cell r="B3382" t="str">
            <v>Ștefan Vodă</v>
          </cell>
          <cell r="C3382" t="str">
            <v>MDȘtefan Vodă</v>
          </cell>
        </row>
        <row r="3383">
          <cell r="B3383" t="str">
            <v>Taraclia</v>
          </cell>
          <cell r="C3383" t="str">
            <v>MDTaraclia</v>
          </cell>
        </row>
        <row r="3384">
          <cell r="B3384" t="str">
            <v>Telenești</v>
          </cell>
          <cell r="C3384" t="str">
            <v>MDTelenești</v>
          </cell>
        </row>
        <row r="3385">
          <cell r="B3385" t="str">
            <v>Ungheni</v>
          </cell>
          <cell r="C3385" t="str">
            <v>MDUngheni</v>
          </cell>
        </row>
        <row r="3386">
          <cell r="B3386" t="str">
            <v>Găgăuzia, Unitatea teritorială autonomă (UTAG)</v>
          </cell>
          <cell r="C3386" t="str">
            <v>MDGăgăuzia, Unitatea teritorială autonomă (UTAG)</v>
          </cell>
        </row>
        <row r="3387">
          <cell r="B3387" t="str">
            <v>Stînga Nistrului, unitatea teritorială din</v>
          </cell>
          <cell r="C3387" t="str">
            <v>MDStînga Nistrului, unitatea teritorială din</v>
          </cell>
        </row>
        <row r="3388">
          <cell r="B3388" t="str">
            <v>Bălți</v>
          </cell>
          <cell r="C3388" t="str">
            <v>MDBălți</v>
          </cell>
        </row>
        <row r="3389">
          <cell r="B3389" t="str">
            <v>Bender [Tighina]</v>
          </cell>
          <cell r="C3389" t="str">
            <v>MDBender [Tighina]</v>
          </cell>
        </row>
        <row r="3390">
          <cell r="B3390" t="str">
            <v>Chișinău</v>
          </cell>
          <cell r="C3390" t="str">
            <v>MDChișinău</v>
          </cell>
        </row>
        <row r="3391">
          <cell r="B3391" t="str">
            <v>Andrijevica</v>
          </cell>
          <cell r="C3391" t="str">
            <v>MEAndrijevica</v>
          </cell>
        </row>
        <row r="3392">
          <cell r="B3392" t="str">
            <v>Bar</v>
          </cell>
          <cell r="C3392" t="str">
            <v>MEBar</v>
          </cell>
        </row>
        <row r="3393">
          <cell r="B3393" t="str">
            <v>Berane</v>
          </cell>
          <cell r="C3393" t="str">
            <v>MEBerane</v>
          </cell>
        </row>
        <row r="3394">
          <cell r="B3394" t="str">
            <v>Bijelo Polje</v>
          </cell>
          <cell r="C3394" t="str">
            <v>MEBijelo Polje</v>
          </cell>
        </row>
        <row r="3395">
          <cell r="B3395" t="str">
            <v>Budva</v>
          </cell>
          <cell r="C3395" t="str">
            <v>MEBudva</v>
          </cell>
        </row>
        <row r="3396">
          <cell r="B3396" t="str">
            <v>Cetinje</v>
          </cell>
          <cell r="C3396" t="str">
            <v>MECetinje</v>
          </cell>
        </row>
        <row r="3397">
          <cell r="B3397" t="str">
            <v>Danilovgrad</v>
          </cell>
          <cell r="C3397" t="str">
            <v>MEDanilovgrad</v>
          </cell>
        </row>
        <row r="3398">
          <cell r="B3398" t="str">
            <v>Herceg-Novi</v>
          </cell>
          <cell r="C3398" t="str">
            <v>MEHerceg-Novi</v>
          </cell>
        </row>
        <row r="3399">
          <cell r="B3399" t="str">
            <v>Kolašin</v>
          </cell>
          <cell r="C3399" t="str">
            <v>MEKolašin</v>
          </cell>
        </row>
        <row r="3400">
          <cell r="B3400" t="str">
            <v>Kotor</v>
          </cell>
          <cell r="C3400" t="str">
            <v>MEKotor</v>
          </cell>
        </row>
        <row r="3401">
          <cell r="B3401" t="str">
            <v>Mojkovac</v>
          </cell>
          <cell r="C3401" t="str">
            <v>MEMojkovac</v>
          </cell>
        </row>
        <row r="3402">
          <cell r="B3402" t="str">
            <v>Nikšić</v>
          </cell>
          <cell r="C3402" t="str">
            <v>MENikšić</v>
          </cell>
        </row>
        <row r="3403">
          <cell r="B3403" t="str">
            <v>Plav</v>
          </cell>
          <cell r="C3403" t="str">
            <v>MEPlav</v>
          </cell>
        </row>
        <row r="3404">
          <cell r="B3404" t="str">
            <v>Pljevlja</v>
          </cell>
          <cell r="C3404" t="str">
            <v>MEPljevlja</v>
          </cell>
        </row>
        <row r="3405">
          <cell r="B3405" t="str">
            <v>Plužine</v>
          </cell>
          <cell r="C3405" t="str">
            <v>MEPlužine</v>
          </cell>
        </row>
        <row r="3406">
          <cell r="B3406" t="str">
            <v>Podgorica</v>
          </cell>
          <cell r="C3406" t="str">
            <v>MEPodgorica</v>
          </cell>
        </row>
        <row r="3407">
          <cell r="B3407" t="str">
            <v>Rožaje</v>
          </cell>
          <cell r="C3407" t="str">
            <v>MERožaje</v>
          </cell>
        </row>
        <row r="3408">
          <cell r="B3408" t="str">
            <v>Šavnik</v>
          </cell>
          <cell r="C3408" t="str">
            <v>MEŠavnik</v>
          </cell>
        </row>
        <row r="3409">
          <cell r="B3409" t="str">
            <v>Tivat</v>
          </cell>
          <cell r="C3409" t="str">
            <v>METivat</v>
          </cell>
        </row>
        <row r="3410">
          <cell r="B3410" t="str">
            <v>Ulcinj</v>
          </cell>
          <cell r="C3410" t="str">
            <v>MEUlcinj</v>
          </cell>
        </row>
        <row r="3411">
          <cell r="B3411" t="str">
            <v>Žabljak</v>
          </cell>
          <cell r="C3411" t="str">
            <v>MEŽabljak</v>
          </cell>
        </row>
        <row r="3412">
          <cell r="B3412" t="str">
            <v>Gusinje</v>
          </cell>
          <cell r="C3412" t="str">
            <v>MEGusinje</v>
          </cell>
        </row>
        <row r="3413">
          <cell r="B3413" t="str">
            <v>Petnjica</v>
          </cell>
          <cell r="C3413" t="str">
            <v>MEPetnjica</v>
          </cell>
        </row>
        <row r="3414">
          <cell r="B3414" t="str">
            <v>Tuzi</v>
          </cell>
          <cell r="C3414" t="str">
            <v>METuzi</v>
          </cell>
        </row>
        <row r="3415">
          <cell r="B3415" t="str">
            <v>Toamasina</v>
          </cell>
          <cell r="C3415" t="str">
            <v>MGToamasina</v>
          </cell>
        </row>
        <row r="3416">
          <cell r="B3416" t="str">
            <v>Antsiranana</v>
          </cell>
          <cell r="C3416" t="str">
            <v>MGAntsiranana</v>
          </cell>
        </row>
        <row r="3417">
          <cell r="B3417" t="str">
            <v>Fianarantsoa</v>
          </cell>
          <cell r="C3417" t="str">
            <v>MGFianarantsoa</v>
          </cell>
        </row>
        <row r="3418">
          <cell r="B3418" t="str">
            <v>Mahajanga</v>
          </cell>
          <cell r="C3418" t="str">
            <v>MGMahajanga</v>
          </cell>
        </row>
        <row r="3419">
          <cell r="B3419" t="str">
            <v>Antananarivo</v>
          </cell>
          <cell r="C3419" t="str">
            <v>MGAntananarivo</v>
          </cell>
        </row>
        <row r="3420">
          <cell r="B3420" t="str">
            <v>Toliara</v>
          </cell>
          <cell r="C3420" t="str">
            <v>MGToliara</v>
          </cell>
        </row>
        <row r="3421">
          <cell r="B3421" t="str">
            <v>Ralik chain</v>
          </cell>
          <cell r="C3421" t="str">
            <v>MHRalik chain</v>
          </cell>
        </row>
        <row r="3422">
          <cell r="B3422" t="str">
            <v>Ralik chain</v>
          </cell>
          <cell r="C3422" t="str">
            <v>MHRalik chain</v>
          </cell>
        </row>
        <row r="3423">
          <cell r="B3423" t="str">
            <v>Ailinglaplap</v>
          </cell>
          <cell r="C3423" t="str">
            <v>MHAilinglaplap</v>
          </cell>
        </row>
        <row r="3424">
          <cell r="B3424" t="str">
            <v>Aelōn̄ḷapḷap</v>
          </cell>
          <cell r="C3424" t="str">
            <v>MHAelōn̄ḷapḷap</v>
          </cell>
        </row>
        <row r="3425">
          <cell r="B3425" t="str">
            <v>Ebon</v>
          </cell>
          <cell r="C3425" t="str">
            <v>MHEbon</v>
          </cell>
        </row>
        <row r="3426">
          <cell r="B3426" t="str">
            <v>Epoon</v>
          </cell>
          <cell r="C3426" t="str">
            <v>MHEpoon</v>
          </cell>
        </row>
        <row r="3427">
          <cell r="B3427" t="str">
            <v>Enewetak &amp; Ujelang</v>
          </cell>
          <cell r="C3427" t="str">
            <v>MHEnewetak &amp; Ujelang</v>
          </cell>
        </row>
        <row r="3428">
          <cell r="B3428" t="str">
            <v>Ānewetak &amp; Wūjlan̄</v>
          </cell>
          <cell r="C3428" t="str">
            <v>MHĀnewetak &amp; Wūjlan̄</v>
          </cell>
        </row>
        <row r="3429">
          <cell r="B3429" t="str">
            <v>Jabat</v>
          </cell>
          <cell r="C3429" t="str">
            <v>MHJabat</v>
          </cell>
        </row>
        <row r="3430">
          <cell r="B3430" t="str">
            <v>Jebat</v>
          </cell>
          <cell r="C3430" t="str">
            <v>MHJebat</v>
          </cell>
        </row>
        <row r="3431">
          <cell r="B3431" t="str">
            <v>Jaluit</v>
          </cell>
          <cell r="C3431" t="str">
            <v>MHJaluit</v>
          </cell>
        </row>
        <row r="3432">
          <cell r="B3432" t="str">
            <v>Jālwōj</v>
          </cell>
          <cell r="C3432" t="str">
            <v>MHJālwōj</v>
          </cell>
        </row>
        <row r="3433">
          <cell r="B3433" t="str">
            <v>Bikini &amp; Kili</v>
          </cell>
          <cell r="C3433" t="str">
            <v>MHBikini &amp; Kili</v>
          </cell>
        </row>
        <row r="3434">
          <cell r="B3434" t="str">
            <v>Pikinni &amp; Kōle</v>
          </cell>
          <cell r="C3434" t="str">
            <v>MHPikinni &amp; Kōle</v>
          </cell>
        </row>
        <row r="3435">
          <cell r="B3435" t="str">
            <v>Kwajalein</v>
          </cell>
          <cell r="C3435" t="str">
            <v>MHKwajalein</v>
          </cell>
        </row>
        <row r="3436">
          <cell r="B3436" t="str">
            <v>Kuwajleen</v>
          </cell>
          <cell r="C3436" t="str">
            <v>MHKuwajleen</v>
          </cell>
        </row>
        <row r="3437">
          <cell r="B3437" t="str">
            <v>Lae</v>
          </cell>
          <cell r="C3437" t="str">
            <v>MHLae</v>
          </cell>
        </row>
        <row r="3438">
          <cell r="B3438" t="str">
            <v>Lae</v>
          </cell>
          <cell r="C3438" t="str">
            <v>MHLae</v>
          </cell>
        </row>
        <row r="3439">
          <cell r="B3439" t="str">
            <v>Lib</v>
          </cell>
          <cell r="C3439" t="str">
            <v>MHLib</v>
          </cell>
        </row>
        <row r="3440">
          <cell r="B3440" t="str">
            <v>Ellep</v>
          </cell>
          <cell r="C3440" t="str">
            <v>MHEllep</v>
          </cell>
        </row>
        <row r="3441">
          <cell r="B3441" t="str">
            <v>Namdrik</v>
          </cell>
          <cell r="C3441" t="str">
            <v>MHNamdrik</v>
          </cell>
        </row>
        <row r="3442">
          <cell r="B3442" t="str">
            <v>Naṃdik</v>
          </cell>
          <cell r="C3442" t="str">
            <v>MHNaṃdik</v>
          </cell>
        </row>
        <row r="3443">
          <cell r="B3443" t="str">
            <v>Namu</v>
          </cell>
          <cell r="C3443" t="str">
            <v>MHNamu</v>
          </cell>
        </row>
        <row r="3444">
          <cell r="B3444" t="str">
            <v>Naṃo</v>
          </cell>
          <cell r="C3444" t="str">
            <v>MHNaṃo</v>
          </cell>
        </row>
        <row r="3445">
          <cell r="B3445" t="str">
            <v>Rongelap</v>
          </cell>
          <cell r="C3445" t="str">
            <v>MHRongelap</v>
          </cell>
        </row>
        <row r="3446">
          <cell r="B3446" t="str">
            <v>Ron̄ḷap</v>
          </cell>
          <cell r="C3446" t="str">
            <v>MHRon̄ḷap</v>
          </cell>
        </row>
        <row r="3447">
          <cell r="B3447" t="str">
            <v>Ujae</v>
          </cell>
          <cell r="C3447" t="str">
            <v>MHUjae</v>
          </cell>
        </row>
        <row r="3448">
          <cell r="B3448" t="str">
            <v>Ujae</v>
          </cell>
          <cell r="C3448" t="str">
            <v>MHUjae</v>
          </cell>
        </row>
        <row r="3449">
          <cell r="B3449" t="str">
            <v>Wotho</v>
          </cell>
          <cell r="C3449" t="str">
            <v>MHWotho</v>
          </cell>
        </row>
        <row r="3450">
          <cell r="B3450" t="str">
            <v>Wōtto</v>
          </cell>
          <cell r="C3450" t="str">
            <v>MHWōtto</v>
          </cell>
        </row>
        <row r="3451">
          <cell r="B3451" t="str">
            <v>Ratak chain</v>
          </cell>
          <cell r="C3451" t="str">
            <v>MHRatak chain</v>
          </cell>
        </row>
        <row r="3452">
          <cell r="B3452" t="str">
            <v>Ratak chain</v>
          </cell>
          <cell r="C3452" t="str">
            <v>MHRatak chain</v>
          </cell>
        </row>
        <row r="3453">
          <cell r="B3453" t="str">
            <v>Ailuk</v>
          </cell>
          <cell r="C3453" t="str">
            <v>MHAiluk</v>
          </cell>
        </row>
        <row r="3454">
          <cell r="B3454" t="str">
            <v>Aelok</v>
          </cell>
          <cell r="C3454" t="str">
            <v>MHAelok</v>
          </cell>
        </row>
        <row r="3455">
          <cell r="B3455" t="str">
            <v>Arno</v>
          </cell>
          <cell r="C3455" t="str">
            <v>MHArno</v>
          </cell>
        </row>
        <row r="3456">
          <cell r="B3456" t="str">
            <v>Arṇo</v>
          </cell>
          <cell r="C3456" t="str">
            <v>MHArṇo</v>
          </cell>
        </row>
        <row r="3457">
          <cell r="B3457" t="str">
            <v>Aur</v>
          </cell>
          <cell r="C3457" t="str">
            <v>MHAur</v>
          </cell>
        </row>
        <row r="3458">
          <cell r="B3458" t="str">
            <v>Aur</v>
          </cell>
          <cell r="C3458" t="str">
            <v>MHAur</v>
          </cell>
        </row>
        <row r="3459">
          <cell r="B3459" t="str">
            <v>Likiep</v>
          </cell>
          <cell r="C3459" t="str">
            <v>MHLikiep</v>
          </cell>
        </row>
        <row r="3460">
          <cell r="B3460" t="str">
            <v>Likiep</v>
          </cell>
          <cell r="C3460" t="str">
            <v>MHLikiep</v>
          </cell>
        </row>
        <row r="3461">
          <cell r="B3461" t="str">
            <v>Majuro</v>
          </cell>
          <cell r="C3461" t="str">
            <v>MHMajuro</v>
          </cell>
        </row>
        <row r="3462">
          <cell r="B3462" t="str">
            <v>Mājro</v>
          </cell>
          <cell r="C3462" t="str">
            <v>MHMājro</v>
          </cell>
        </row>
        <row r="3463">
          <cell r="B3463" t="str">
            <v>Maloelap</v>
          </cell>
          <cell r="C3463" t="str">
            <v>MHMaloelap</v>
          </cell>
        </row>
        <row r="3464">
          <cell r="B3464" t="str">
            <v>Ṃaḷoeḷap</v>
          </cell>
          <cell r="C3464" t="str">
            <v>MHṂaḷoeḷap</v>
          </cell>
        </row>
        <row r="3465">
          <cell r="B3465" t="str">
            <v>Mejit</v>
          </cell>
          <cell r="C3465" t="str">
            <v>MHMejit</v>
          </cell>
        </row>
        <row r="3466">
          <cell r="B3466" t="str">
            <v>Mājej</v>
          </cell>
          <cell r="C3466" t="str">
            <v>MHMājej</v>
          </cell>
        </row>
        <row r="3467">
          <cell r="B3467" t="str">
            <v>Mili</v>
          </cell>
          <cell r="C3467" t="str">
            <v>MHMili</v>
          </cell>
        </row>
        <row r="3468">
          <cell r="B3468" t="str">
            <v>Mile</v>
          </cell>
          <cell r="C3468" t="str">
            <v>MHMile</v>
          </cell>
        </row>
        <row r="3469">
          <cell r="B3469" t="str">
            <v>Utrik</v>
          </cell>
          <cell r="C3469" t="str">
            <v>MHUtrik</v>
          </cell>
        </row>
        <row r="3470">
          <cell r="B3470" t="str">
            <v>Utrōk</v>
          </cell>
          <cell r="C3470" t="str">
            <v>MHUtrōk</v>
          </cell>
        </row>
        <row r="3471">
          <cell r="B3471" t="str">
            <v>Wotje</v>
          </cell>
          <cell r="C3471" t="str">
            <v>MHWotje</v>
          </cell>
        </row>
        <row r="3472">
          <cell r="B3472" t="str">
            <v>Wōjjā</v>
          </cell>
          <cell r="C3472" t="str">
            <v>MHWōjjā</v>
          </cell>
        </row>
        <row r="3473">
          <cell r="B3473" t="str">
            <v>Veles</v>
          </cell>
          <cell r="C3473" t="str">
            <v>MKVeles</v>
          </cell>
        </row>
        <row r="3474">
          <cell r="B3474" t="str">
            <v>Gradsko</v>
          </cell>
          <cell r="C3474" t="str">
            <v>MKGradsko</v>
          </cell>
        </row>
        <row r="3475">
          <cell r="B3475" t="str">
            <v>Demir Kapija</v>
          </cell>
          <cell r="C3475" t="str">
            <v>MKDemir Kapija</v>
          </cell>
        </row>
        <row r="3476">
          <cell r="B3476" t="str">
            <v>Kavadarci</v>
          </cell>
          <cell r="C3476" t="str">
            <v>MKKavadarci</v>
          </cell>
        </row>
        <row r="3477">
          <cell r="B3477" t="str">
            <v>Lozovo</v>
          </cell>
          <cell r="C3477" t="str">
            <v>MKLozovo</v>
          </cell>
        </row>
        <row r="3478">
          <cell r="B3478" t="str">
            <v>Negotino</v>
          </cell>
          <cell r="C3478" t="str">
            <v>MKNegotino</v>
          </cell>
        </row>
        <row r="3479">
          <cell r="B3479" t="str">
            <v>Rosoman</v>
          </cell>
          <cell r="C3479" t="str">
            <v>MKRosoman</v>
          </cell>
        </row>
        <row r="3480">
          <cell r="B3480" t="str">
            <v>Sveti Nikole</v>
          </cell>
          <cell r="C3480" t="str">
            <v>MKSveti Nikole</v>
          </cell>
        </row>
        <row r="3481">
          <cell r="B3481" t="str">
            <v>Čaška</v>
          </cell>
          <cell r="C3481" t="str">
            <v>MKČaška</v>
          </cell>
        </row>
        <row r="3482">
          <cell r="B3482" t="str">
            <v>Berovo</v>
          </cell>
          <cell r="C3482" t="str">
            <v>MKBerovo</v>
          </cell>
        </row>
        <row r="3483">
          <cell r="B3483" t="str">
            <v>Vinica</v>
          </cell>
          <cell r="C3483" t="str">
            <v>MKVinica</v>
          </cell>
        </row>
        <row r="3484">
          <cell r="B3484" t="str">
            <v>Delčevo</v>
          </cell>
          <cell r="C3484" t="str">
            <v>MKDelčevo</v>
          </cell>
        </row>
        <row r="3485">
          <cell r="B3485" t="str">
            <v>Zrnovci</v>
          </cell>
          <cell r="C3485" t="str">
            <v>MKZrnovci</v>
          </cell>
        </row>
        <row r="3486">
          <cell r="B3486" t="str">
            <v>Karbinci</v>
          </cell>
          <cell r="C3486" t="str">
            <v>MKKarbinci</v>
          </cell>
        </row>
        <row r="3487">
          <cell r="B3487" t="str">
            <v>Kočani</v>
          </cell>
          <cell r="C3487" t="str">
            <v>MKKočani</v>
          </cell>
        </row>
        <row r="3488">
          <cell r="B3488" t="str">
            <v>Makedonska Kamenica</v>
          </cell>
          <cell r="C3488" t="str">
            <v>MKMakedonska Kamenica</v>
          </cell>
        </row>
        <row r="3489">
          <cell r="B3489" t="str">
            <v>Pehčevo</v>
          </cell>
          <cell r="C3489" t="str">
            <v>MKPehčevo</v>
          </cell>
        </row>
        <row r="3490">
          <cell r="B3490" t="str">
            <v>Probištip</v>
          </cell>
          <cell r="C3490" t="str">
            <v>MKProbištip</v>
          </cell>
        </row>
        <row r="3491">
          <cell r="B3491" t="str">
            <v>Češinovo-Obleševo</v>
          </cell>
          <cell r="C3491" t="str">
            <v>MKČešinovo-Obleševo</v>
          </cell>
        </row>
        <row r="3492">
          <cell r="B3492" t="str">
            <v>Štip</v>
          </cell>
          <cell r="C3492" t="str">
            <v>MKŠtip</v>
          </cell>
        </row>
        <row r="3493">
          <cell r="B3493" t="str">
            <v>Vevčani</v>
          </cell>
          <cell r="C3493" t="str">
            <v>MKVevčani</v>
          </cell>
        </row>
        <row r="3494">
          <cell r="B3494" t="str">
            <v>Debar</v>
          </cell>
          <cell r="C3494" t="str">
            <v>MKDebar</v>
          </cell>
        </row>
        <row r="3495">
          <cell r="B3495" t="str">
            <v>Debrca</v>
          </cell>
          <cell r="C3495" t="str">
            <v>MKDebrca</v>
          </cell>
        </row>
        <row r="3496">
          <cell r="B3496" t="str">
            <v>Kičevo</v>
          </cell>
          <cell r="C3496" t="str">
            <v>MKKičevo</v>
          </cell>
        </row>
        <row r="3497">
          <cell r="B3497" t="str">
            <v>Makedonski Brod</v>
          </cell>
          <cell r="C3497" t="str">
            <v>MKMakedonski Brod</v>
          </cell>
        </row>
        <row r="3498">
          <cell r="B3498" t="str">
            <v>Ohrid</v>
          </cell>
          <cell r="C3498" t="str">
            <v>MKOhrid</v>
          </cell>
        </row>
        <row r="3499">
          <cell r="B3499" t="str">
            <v>Plasnica</v>
          </cell>
          <cell r="C3499" t="str">
            <v>MKPlasnica</v>
          </cell>
        </row>
        <row r="3500">
          <cell r="B3500" t="str">
            <v>Struga</v>
          </cell>
          <cell r="C3500" t="str">
            <v>MKStruga</v>
          </cell>
        </row>
        <row r="3501">
          <cell r="B3501" t="str">
            <v>Centar Župa</v>
          </cell>
          <cell r="C3501" t="str">
            <v>MKCentar Župa</v>
          </cell>
        </row>
        <row r="3502">
          <cell r="B3502" t="str">
            <v>Bogdanci</v>
          </cell>
          <cell r="C3502" t="str">
            <v>MKBogdanci</v>
          </cell>
        </row>
        <row r="3503">
          <cell r="B3503" t="str">
            <v>Bosilovo</v>
          </cell>
          <cell r="C3503" t="str">
            <v>MKBosilovo</v>
          </cell>
        </row>
        <row r="3504">
          <cell r="B3504" t="str">
            <v>Valandovo</v>
          </cell>
          <cell r="C3504" t="str">
            <v>MKValandovo</v>
          </cell>
        </row>
        <row r="3505">
          <cell r="B3505" t="str">
            <v>Vasilevo</v>
          </cell>
          <cell r="C3505" t="str">
            <v>MKVasilevo</v>
          </cell>
        </row>
        <row r="3506">
          <cell r="B3506" t="str">
            <v>Gevgelija</v>
          </cell>
          <cell r="C3506" t="str">
            <v>MKGevgelija</v>
          </cell>
        </row>
        <row r="3507">
          <cell r="B3507" t="str">
            <v>Dojran</v>
          </cell>
          <cell r="C3507" t="str">
            <v>MKDojran</v>
          </cell>
        </row>
        <row r="3508">
          <cell r="B3508" t="str">
            <v>Konče</v>
          </cell>
          <cell r="C3508" t="str">
            <v>MKKonče</v>
          </cell>
        </row>
        <row r="3509">
          <cell r="B3509" t="str">
            <v>Novo Selo</v>
          </cell>
          <cell r="C3509" t="str">
            <v>MKNovo Selo</v>
          </cell>
        </row>
        <row r="3510">
          <cell r="B3510" t="str">
            <v>Radoviš</v>
          </cell>
          <cell r="C3510" t="str">
            <v>MKRadoviš</v>
          </cell>
        </row>
        <row r="3511">
          <cell r="B3511" t="str">
            <v>Strumica</v>
          </cell>
          <cell r="C3511" t="str">
            <v>MKStrumica</v>
          </cell>
        </row>
        <row r="3512">
          <cell r="B3512" t="str">
            <v>Bitola</v>
          </cell>
          <cell r="C3512" t="str">
            <v>MKBitola</v>
          </cell>
        </row>
        <row r="3513">
          <cell r="B3513" t="str">
            <v>Demir Hisar</v>
          </cell>
          <cell r="C3513" t="str">
            <v>MKDemir Hisar</v>
          </cell>
        </row>
        <row r="3514">
          <cell r="B3514" t="str">
            <v>Dolneni</v>
          </cell>
          <cell r="C3514" t="str">
            <v>MKDolneni</v>
          </cell>
        </row>
        <row r="3515">
          <cell r="B3515" t="str">
            <v>Krivogaštani</v>
          </cell>
          <cell r="C3515" t="str">
            <v>MKKrivogaštani</v>
          </cell>
        </row>
        <row r="3516">
          <cell r="B3516" t="str">
            <v>Kruševo</v>
          </cell>
          <cell r="C3516" t="str">
            <v>MKKruševo</v>
          </cell>
        </row>
        <row r="3517">
          <cell r="B3517" t="str">
            <v>Mogila</v>
          </cell>
          <cell r="C3517" t="str">
            <v>MKMogila</v>
          </cell>
        </row>
        <row r="3518">
          <cell r="B3518" t="str">
            <v>Novaci</v>
          </cell>
          <cell r="C3518" t="str">
            <v>MKNovaci</v>
          </cell>
        </row>
        <row r="3519">
          <cell r="B3519" t="str">
            <v>Prilep</v>
          </cell>
          <cell r="C3519" t="str">
            <v>MKPrilep</v>
          </cell>
        </row>
        <row r="3520">
          <cell r="B3520" t="str">
            <v>Resen</v>
          </cell>
          <cell r="C3520" t="str">
            <v>MKResen</v>
          </cell>
        </row>
        <row r="3521">
          <cell r="B3521" t="str">
            <v>Bogovinje</v>
          </cell>
          <cell r="C3521" t="str">
            <v>MKBogovinje</v>
          </cell>
        </row>
        <row r="3522">
          <cell r="B3522" t="str">
            <v>Brvenica</v>
          </cell>
          <cell r="C3522" t="str">
            <v>MKBrvenica</v>
          </cell>
        </row>
        <row r="3523">
          <cell r="B3523" t="str">
            <v>Vrapčište</v>
          </cell>
          <cell r="C3523" t="str">
            <v>MKVrapčište</v>
          </cell>
        </row>
        <row r="3524">
          <cell r="B3524" t="str">
            <v>Gostivar</v>
          </cell>
          <cell r="C3524" t="str">
            <v>MKGostivar</v>
          </cell>
        </row>
        <row r="3525">
          <cell r="B3525" t="str">
            <v>Želino</v>
          </cell>
          <cell r="C3525" t="str">
            <v>MKŽelino</v>
          </cell>
        </row>
        <row r="3526">
          <cell r="B3526" t="str">
            <v>Jegunovce</v>
          </cell>
          <cell r="C3526" t="str">
            <v>MKJegunovce</v>
          </cell>
        </row>
        <row r="3527">
          <cell r="B3527" t="str">
            <v>Mavrovo i Rostuše</v>
          </cell>
          <cell r="C3527" t="str">
            <v>MKMavrovo i Rostuše</v>
          </cell>
        </row>
        <row r="3528">
          <cell r="B3528" t="str">
            <v>Tearce</v>
          </cell>
          <cell r="C3528" t="str">
            <v>MKTearce</v>
          </cell>
        </row>
        <row r="3529">
          <cell r="B3529" t="str">
            <v>Tetovo</v>
          </cell>
          <cell r="C3529" t="str">
            <v>MKTetovo</v>
          </cell>
        </row>
        <row r="3530">
          <cell r="B3530" t="str">
            <v>Kratovo</v>
          </cell>
          <cell r="C3530" t="str">
            <v>MKKratovo</v>
          </cell>
        </row>
        <row r="3531">
          <cell r="B3531" t="str">
            <v>Kriva Palanka</v>
          </cell>
          <cell r="C3531" t="str">
            <v>MKKriva Palanka</v>
          </cell>
        </row>
        <row r="3532">
          <cell r="B3532" t="str">
            <v>Kumanovo</v>
          </cell>
          <cell r="C3532" t="str">
            <v>MKKumanovo</v>
          </cell>
        </row>
        <row r="3533">
          <cell r="B3533" t="str">
            <v>Lipkovo</v>
          </cell>
          <cell r="C3533" t="str">
            <v>MKLipkovo</v>
          </cell>
        </row>
        <row r="3534">
          <cell r="B3534" t="str">
            <v>Rankovce</v>
          </cell>
          <cell r="C3534" t="str">
            <v>MKRankovce</v>
          </cell>
        </row>
        <row r="3535">
          <cell r="B3535" t="str">
            <v>Staro Nagoričane</v>
          </cell>
          <cell r="C3535" t="str">
            <v>MKStaro Nagoričane</v>
          </cell>
        </row>
        <row r="3536">
          <cell r="B3536" t="str">
            <v>Aerodrom †</v>
          </cell>
          <cell r="C3536" t="str">
            <v>MKAerodrom †</v>
          </cell>
        </row>
        <row r="3537">
          <cell r="B3537" t="str">
            <v>Aračinovo</v>
          </cell>
          <cell r="C3537" t="str">
            <v>MKAračinovo</v>
          </cell>
        </row>
        <row r="3538">
          <cell r="B3538" t="str">
            <v>Butel †</v>
          </cell>
          <cell r="C3538" t="str">
            <v>MKButel †</v>
          </cell>
        </row>
        <row r="3539">
          <cell r="B3539" t="str">
            <v>Gazi Baba †</v>
          </cell>
          <cell r="C3539" t="str">
            <v>MKGazi Baba †</v>
          </cell>
        </row>
        <row r="3540">
          <cell r="B3540" t="str">
            <v>Gjorče Petrov †</v>
          </cell>
          <cell r="C3540" t="str">
            <v>MKGjorče Petrov †</v>
          </cell>
        </row>
        <row r="3541">
          <cell r="B3541" t="str">
            <v>Zelenikovo</v>
          </cell>
          <cell r="C3541" t="str">
            <v>MKZelenikovo</v>
          </cell>
        </row>
        <row r="3542">
          <cell r="B3542" t="str">
            <v>Ilinden</v>
          </cell>
          <cell r="C3542" t="str">
            <v>MKIlinden</v>
          </cell>
        </row>
        <row r="3543">
          <cell r="B3543" t="str">
            <v>Karpoš †</v>
          </cell>
          <cell r="C3543" t="str">
            <v>MKKarpoš †</v>
          </cell>
        </row>
        <row r="3544">
          <cell r="B3544" t="str">
            <v>Kisela Voda †</v>
          </cell>
          <cell r="C3544" t="str">
            <v>MKKisela Voda †</v>
          </cell>
        </row>
        <row r="3545">
          <cell r="B3545" t="str">
            <v>Petrovec</v>
          </cell>
          <cell r="C3545" t="str">
            <v>MKPetrovec</v>
          </cell>
        </row>
        <row r="3546">
          <cell r="B3546" t="str">
            <v>Saraj †</v>
          </cell>
          <cell r="C3546" t="str">
            <v>MKSaraj †</v>
          </cell>
        </row>
        <row r="3547">
          <cell r="B3547" t="str">
            <v>Sopište</v>
          </cell>
          <cell r="C3547" t="str">
            <v>MKSopište</v>
          </cell>
        </row>
        <row r="3548">
          <cell r="B3548" t="str">
            <v>Studeničani</v>
          </cell>
          <cell r="C3548" t="str">
            <v>MKStudeničani</v>
          </cell>
        </row>
        <row r="3549">
          <cell r="B3549" t="str">
            <v>Centar †</v>
          </cell>
          <cell r="C3549" t="str">
            <v>MKCentar †</v>
          </cell>
        </row>
        <row r="3550">
          <cell r="B3550" t="str">
            <v>Čair †</v>
          </cell>
          <cell r="C3550" t="str">
            <v>MKČair †</v>
          </cell>
        </row>
        <row r="3551">
          <cell r="B3551" t="str">
            <v>Čučer-Sandevo</v>
          </cell>
          <cell r="C3551" t="str">
            <v>MKČučer-Sandevo</v>
          </cell>
        </row>
        <row r="3552">
          <cell r="B3552" t="str">
            <v>Šuto Orizari †</v>
          </cell>
          <cell r="C3552" t="str">
            <v>MKŠuto Orizari †</v>
          </cell>
        </row>
        <row r="3553">
          <cell r="B3553" t="str">
            <v>Kayes</v>
          </cell>
          <cell r="C3553" t="str">
            <v>MLKayes</v>
          </cell>
        </row>
        <row r="3554">
          <cell r="B3554" t="str">
            <v>Taoudénit</v>
          </cell>
          <cell r="C3554" t="str">
            <v>MLTaoudénit</v>
          </cell>
        </row>
        <row r="3555">
          <cell r="B3555" t="str">
            <v>Koulikoro</v>
          </cell>
          <cell r="C3555" t="str">
            <v>MLKoulikoro</v>
          </cell>
        </row>
        <row r="3556">
          <cell r="B3556" t="str">
            <v>Sikasso</v>
          </cell>
          <cell r="C3556" t="str">
            <v>MLSikasso</v>
          </cell>
        </row>
        <row r="3557">
          <cell r="B3557" t="str">
            <v>Ségou</v>
          </cell>
          <cell r="C3557" t="str">
            <v>MLSégou</v>
          </cell>
        </row>
        <row r="3558">
          <cell r="B3558" t="str">
            <v>Mopti</v>
          </cell>
          <cell r="C3558" t="str">
            <v>MLMopti</v>
          </cell>
        </row>
        <row r="3559">
          <cell r="B3559" t="str">
            <v>Tombouctou</v>
          </cell>
          <cell r="C3559" t="str">
            <v>MLTombouctou</v>
          </cell>
        </row>
        <row r="3560">
          <cell r="B3560" t="str">
            <v>Gao</v>
          </cell>
          <cell r="C3560" t="str">
            <v>MLGao</v>
          </cell>
        </row>
        <row r="3561">
          <cell r="B3561" t="str">
            <v>Kidal</v>
          </cell>
          <cell r="C3561" t="str">
            <v>MLKidal</v>
          </cell>
        </row>
        <row r="3562">
          <cell r="B3562" t="str">
            <v>Ménaka</v>
          </cell>
          <cell r="C3562" t="str">
            <v>MLMénaka</v>
          </cell>
        </row>
        <row r="3563">
          <cell r="B3563" t="str">
            <v>Bamako</v>
          </cell>
          <cell r="C3563" t="str">
            <v>MLBamako</v>
          </cell>
        </row>
        <row r="3564">
          <cell r="B3564" t="str">
            <v>Sagaing</v>
          </cell>
          <cell r="C3564" t="str">
            <v>MMSagaing</v>
          </cell>
        </row>
        <row r="3565">
          <cell r="B3565" t="str">
            <v>Bago</v>
          </cell>
          <cell r="C3565" t="str">
            <v>MMBago</v>
          </cell>
        </row>
        <row r="3566">
          <cell r="B3566" t="str">
            <v>Magway</v>
          </cell>
          <cell r="C3566" t="str">
            <v>MMMagway</v>
          </cell>
        </row>
        <row r="3567">
          <cell r="B3567" t="str">
            <v>Mandalay</v>
          </cell>
          <cell r="C3567" t="str">
            <v>MMMandalay</v>
          </cell>
        </row>
        <row r="3568">
          <cell r="B3568" t="str">
            <v>Tanintharyi</v>
          </cell>
          <cell r="C3568" t="str">
            <v>MMTanintharyi</v>
          </cell>
        </row>
        <row r="3569">
          <cell r="B3569" t="str">
            <v>Yangon</v>
          </cell>
          <cell r="C3569" t="str">
            <v>MMYangon</v>
          </cell>
        </row>
        <row r="3570">
          <cell r="B3570" t="str">
            <v>Ayeyarwady</v>
          </cell>
          <cell r="C3570" t="str">
            <v>MMAyeyarwady</v>
          </cell>
        </row>
        <row r="3571">
          <cell r="B3571" t="str">
            <v>Kachin</v>
          </cell>
          <cell r="C3571" t="str">
            <v>MMKachin</v>
          </cell>
        </row>
        <row r="3572">
          <cell r="B3572" t="str">
            <v>Kayah</v>
          </cell>
          <cell r="C3572" t="str">
            <v>MMKayah</v>
          </cell>
        </row>
        <row r="3573">
          <cell r="B3573" t="str">
            <v>Kayin</v>
          </cell>
          <cell r="C3573" t="str">
            <v>MMKayin</v>
          </cell>
        </row>
        <row r="3574">
          <cell r="B3574" t="str">
            <v>Chin</v>
          </cell>
          <cell r="C3574" t="str">
            <v>MMChin</v>
          </cell>
        </row>
        <row r="3575">
          <cell r="B3575" t="str">
            <v>Mon</v>
          </cell>
          <cell r="C3575" t="str">
            <v>MMMon</v>
          </cell>
        </row>
        <row r="3576">
          <cell r="B3576" t="str">
            <v>Rakhine</v>
          </cell>
          <cell r="C3576" t="str">
            <v>MMRakhine</v>
          </cell>
        </row>
        <row r="3577">
          <cell r="B3577" t="str">
            <v>Shan</v>
          </cell>
          <cell r="C3577" t="str">
            <v>MMShan</v>
          </cell>
        </row>
        <row r="3578">
          <cell r="B3578" t="str">
            <v>Nay Pyi Taw</v>
          </cell>
          <cell r="C3578" t="str">
            <v>MMNay Pyi Taw</v>
          </cell>
        </row>
        <row r="3579">
          <cell r="B3579" t="str">
            <v>Orhon</v>
          </cell>
          <cell r="C3579" t="str">
            <v>MNOrhon</v>
          </cell>
        </row>
        <row r="3580">
          <cell r="B3580" t="str">
            <v>Darhan uul</v>
          </cell>
          <cell r="C3580" t="str">
            <v>MNDarhan uul</v>
          </cell>
        </row>
        <row r="3581">
          <cell r="B3581" t="str">
            <v>Hentiy</v>
          </cell>
          <cell r="C3581" t="str">
            <v>MNHentiy</v>
          </cell>
        </row>
        <row r="3582">
          <cell r="B3582" t="str">
            <v>Hövsgöl</v>
          </cell>
          <cell r="C3582" t="str">
            <v>MNHövsgöl</v>
          </cell>
        </row>
        <row r="3583">
          <cell r="B3583" t="str">
            <v>Hovd</v>
          </cell>
          <cell r="C3583" t="str">
            <v>MNHovd</v>
          </cell>
        </row>
        <row r="3584">
          <cell r="B3584" t="str">
            <v>Uvs</v>
          </cell>
          <cell r="C3584" t="str">
            <v>MNUvs</v>
          </cell>
        </row>
        <row r="3585">
          <cell r="B3585" t="str">
            <v>Töv</v>
          </cell>
          <cell r="C3585" t="str">
            <v>MNTöv</v>
          </cell>
        </row>
        <row r="3586">
          <cell r="B3586" t="str">
            <v>Selenge</v>
          </cell>
          <cell r="C3586" t="str">
            <v>MNSelenge</v>
          </cell>
        </row>
        <row r="3587">
          <cell r="B3587" t="str">
            <v>Sühbaatar</v>
          </cell>
          <cell r="C3587" t="str">
            <v>MNSühbaatar</v>
          </cell>
        </row>
        <row r="3588">
          <cell r="B3588" t="str">
            <v>Ömnögovĭ</v>
          </cell>
          <cell r="C3588" t="str">
            <v>MNÖmnögovĭ</v>
          </cell>
        </row>
        <row r="3589">
          <cell r="B3589" t="str">
            <v>Övörhangay</v>
          </cell>
          <cell r="C3589" t="str">
            <v>MNÖvörhangay</v>
          </cell>
        </row>
        <row r="3590">
          <cell r="B3590" t="str">
            <v>Dzavhan</v>
          </cell>
          <cell r="C3590" t="str">
            <v>MNDzavhan</v>
          </cell>
        </row>
        <row r="3591">
          <cell r="B3591" t="str">
            <v>Dundgovĭ</v>
          </cell>
          <cell r="C3591" t="str">
            <v>MNDundgovĭ</v>
          </cell>
        </row>
        <row r="3592">
          <cell r="B3592" t="str">
            <v>Dornod</v>
          </cell>
          <cell r="C3592" t="str">
            <v>MNDornod</v>
          </cell>
        </row>
        <row r="3593">
          <cell r="B3593" t="str">
            <v>Dornogovĭ</v>
          </cell>
          <cell r="C3593" t="str">
            <v>MNDornogovĭ</v>
          </cell>
        </row>
        <row r="3594">
          <cell r="B3594" t="str">
            <v>Govĭ-Sümber</v>
          </cell>
          <cell r="C3594" t="str">
            <v>MNGovĭ-Sümber</v>
          </cell>
        </row>
        <row r="3595">
          <cell r="B3595" t="str">
            <v>Govĭ-Altay</v>
          </cell>
          <cell r="C3595" t="str">
            <v>MNGovĭ-Altay</v>
          </cell>
        </row>
        <row r="3596">
          <cell r="B3596" t="str">
            <v>Bulgan</v>
          </cell>
          <cell r="C3596" t="str">
            <v>MNBulgan</v>
          </cell>
        </row>
        <row r="3597">
          <cell r="B3597" t="str">
            <v>Bayanhongor</v>
          </cell>
          <cell r="C3597" t="str">
            <v>MNBayanhongor</v>
          </cell>
        </row>
        <row r="3598">
          <cell r="B3598" t="str">
            <v>Bayan-Ölgiy</v>
          </cell>
          <cell r="C3598" t="str">
            <v>MNBayan-Ölgiy</v>
          </cell>
        </row>
        <row r="3599">
          <cell r="B3599" t="str">
            <v>Arhangay</v>
          </cell>
          <cell r="C3599" t="str">
            <v>MNArhangay</v>
          </cell>
        </row>
        <row r="3600">
          <cell r="B3600" t="str">
            <v>Ulaanbaatar</v>
          </cell>
          <cell r="C3600" t="str">
            <v>MNUlaanbaatar</v>
          </cell>
        </row>
        <row r="3601">
          <cell r="B3601" t="str">
            <v>Hodh ech Chargui</v>
          </cell>
          <cell r="C3601" t="str">
            <v>MRHodh ech Chargui</v>
          </cell>
        </row>
        <row r="3602">
          <cell r="B3602" t="str">
            <v>Hodh el Gharbi</v>
          </cell>
          <cell r="C3602" t="str">
            <v>MRHodh el Gharbi</v>
          </cell>
        </row>
        <row r="3603">
          <cell r="B3603" t="str">
            <v>Assaba</v>
          </cell>
          <cell r="C3603" t="str">
            <v>MRAssaba</v>
          </cell>
        </row>
        <row r="3604">
          <cell r="B3604" t="str">
            <v>Gorgol</v>
          </cell>
          <cell r="C3604" t="str">
            <v>MRGorgol</v>
          </cell>
        </row>
        <row r="3605">
          <cell r="B3605" t="str">
            <v>Brakna</v>
          </cell>
          <cell r="C3605" t="str">
            <v>MRBrakna</v>
          </cell>
        </row>
        <row r="3606">
          <cell r="B3606" t="str">
            <v>Trarza</v>
          </cell>
          <cell r="C3606" t="str">
            <v>MRTrarza</v>
          </cell>
        </row>
        <row r="3607">
          <cell r="B3607" t="str">
            <v>Adrar</v>
          </cell>
          <cell r="C3607" t="str">
            <v>MRAdrar</v>
          </cell>
        </row>
        <row r="3608">
          <cell r="B3608" t="str">
            <v>Dakhlet Nouâdhibou</v>
          </cell>
          <cell r="C3608" t="str">
            <v>MRDakhlet Nouâdhibou</v>
          </cell>
        </row>
        <row r="3609">
          <cell r="B3609" t="str">
            <v>Tagant</v>
          </cell>
          <cell r="C3609" t="str">
            <v>MRTagant</v>
          </cell>
        </row>
        <row r="3610">
          <cell r="B3610" t="str">
            <v>Guidimaka</v>
          </cell>
          <cell r="C3610" t="str">
            <v>MRGuidimaka</v>
          </cell>
        </row>
        <row r="3611">
          <cell r="B3611" t="str">
            <v>Tiris Zemmour</v>
          </cell>
          <cell r="C3611" t="str">
            <v>MRTiris Zemmour</v>
          </cell>
        </row>
        <row r="3612">
          <cell r="B3612" t="str">
            <v>Inchiri</v>
          </cell>
          <cell r="C3612" t="str">
            <v>MRInchiri</v>
          </cell>
        </row>
        <row r="3613">
          <cell r="B3613" t="str">
            <v>Nuwākshūţ al Gharbīyah</v>
          </cell>
          <cell r="C3613" t="str">
            <v>MRNuwākshūţ al Gharbīyah</v>
          </cell>
        </row>
        <row r="3614">
          <cell r="B3614" t="str">
            <v>Nouakchott Ouest</v>
          </cell>
          <cell r="C3614" t="str">
            <v>MRNouakchott Ouest</v>
          </cell>
        </row>
        <row r="3615">
          <cell r="B3615" t="str">
            <v>Nuwākshūţ ash Shamālīyah</v>
          </cell>
          <cell r="C3615" t="str">
            <v>MRNuwākshūţ ash Shamālīyah</v>
          </cell>
        </row>
        <row r="3616">
          <cell r="B3616" t="str">
            <v>Nouakchott Nord</v>
          </cell>
          <cell r="C3616" t="str">
            <v>MRNouakchott Nord</v>
          </cell>
        </row>
        <row r="3617">
          <cell r="B3617" t="str">
            <v>Nuwākshūţ al Janūbīyah</v>
          </cell>
          <cell r="C3617" t="str">
            <v>MRNuwākshūţ al Janūbīyah</v>
          </cell>
        </row>
        <row r="3618">
          <cell r="B3618" t="str">
            <v>Nouakchott Sud</v>
          </cell>
          <cell r="C3618" t="str">
            <v>MRNouakchott Sud</v>
          </cell>
        </row>
        <row r="3619">
          <cell r="B3619" t="str">
            <v>Attard</v>
          </cell>
          <cell r="C3619" t="str">
            <v>MTAttard</v>
          </cell>
        </row>
        <row r="3620">
          <cell r="B3620" t="str">
            <v>Attard</v>
          </cell>
          <cell r="C3620" t="str">
            <v>MTAttard</v>
          </cell>
        </row>
        <row r="3621">
          <cell r="B3621" t="str">
            <v>Balzan</v>
          </cell>
          <cell r="C3621" t="str">
            <v>MTBalzan</v>
          </cell>
        </row>
        <row r="3622">
          <cell r="B3622" t="str">
            <v>Balzan</v>
          </cell>
          <cell r="C3622" t="str">
            <v>MTBalzan</v>
          </cell>
        </row>
        <row r="3623">
          <cell r="B3623" t="str">
            <v>Birgu</v>
          </cell>
          <cell r="C3623" t="str">
            <v>MTBirgu</v>
          </cell>
        </row>
        <row r="3624">
          <cell r="B3624" t="str">
            <v>Birgu</v>
          </cell>
          <cell r="C3624" t="str">
            <v>MTBirgu</v>
          </cell>
        </row>
        <row r="3625">
          <cell r="B3625" t="str">
            <v>Birkirkara</v>
          </cell>
          <cell r="C3625" t="str">
            <v>MTBirkirkara</v>
          </cell>
        </row>
        <row r="3626">
          <cell r="B3626" t="str">
            <v>Birkirkara</v>
          </cell>
          <cell r="C3626" t="str">
            <v>MTBirkirkara</v>
          </cell>
        </row>
        <row r="3627">
          <cell r="B3627" t="str">
            <v>Birżebbuġa</v>
          </cell>
          <cell r="C3627" t="str">
            <v>MTBirżebbuġa</v>
          </cell>
        </row>
        <row r="3628">
          <cell r="B3628" t="str">
            <v>Birżebbuġa</v>
          </cell>
          <cell r="C3628" t="str">
            <v>MTBirżebbuġa</v>
          </cell>
        </row>
        <row r="3629">
          <cell r="B3629" t="str">
            <v>Bormla</v>
          </cell>
          <cell r="C3629" t="str">
            <v>MTBormla</v>
          </cell>
        </row>
        <row r="3630">
          <cell r="B3630" t="str">
            <v>Bormla</v>
          </cell>
          <cell r="C3630" t="str">
            <v>MTBormla</v>
          </cell>
        </row>
        <row r="3631">
          <cell r="B3631" t="str">
            <v>Dingli</v>
          </cell>
          <cell r="C3631" t="str">
            <v>MTDingli</v>
          </cell>
        </row>
        <row r="3632">
          <cell r="B3632" t="str">
            <v>Dingli</v>
          </cell>
          <cell r="C3632" t="str">
            <v>MTDingli</v>
          </cell>
        </row>
        <row r="3633">
          <cell r="B3633" t="str">
            <v>Fgura</v>
          </cell>
          <cell r="C3633" t="str">
            <v>MTFgura</v>
          </cell>
        </row>
        <row r="3634">
          <cell r="B3634" t="str">
            <v>Fgura</v>
          </cell>
          <cell r="C3634" t="str">
            <v>MTFgura</v>
          </cell>
        </row>
        <row r="3635">
          <cell r="B3635" t="str">
            <v>Floriana</v>
          </cell>
          <cell r="C3635" t="str">
            <v>MTFloriana</v>
          </cell>
        </row>
        <row r="3636">
          <cell r="B3636" t="str">
            <v>Floriana</v>
          </cell>
          <cell r="C3636" t="str">
            <v>MTFloriana</v>
          </cell>
        </row>
        <row r="3637">
          <cell r="B3637" t="str">
            <v>Fontana</v>
          </cell>
          <cell r="C3637" t="str">
            <v>MTFontana</v>
          </cell>
        </row>
        <row r="3638">
          <cell r="B3638" t="str">
            <v>Fontana</v>
          </cell>
          <cell r="C3638" t="str">
            <v>MTFontana</v>
          </cell>
        </row>
        <row r="3639">
          <cell r="B3639" t="str">
            <v>Gudja</v>
          </cell>
          <cell r="C3639" t="str">
            <v>MTGudja</v>
          </cell>
        </row>
        <row r="3640">
          <cell r="B3640" t="str">
            <v>Gudja</v>
          </cell>
          <cell r="C3640" t="str">
            <v>MTGudja</v>
          </cell>
        </row>
        <row r="3641">
          <cell r="B3641" t="str">
            <v>Gżira</v>
          </cell>
          <cell r="C3641" t="str">
            <v>MTGżira</v>
          </cell>
        </row>
        <row r="3642">
          <cell r="B3642" t="str">
            <v>Gżira</v>
          </cell>
          <cell r="C3642" t="str">
            <v>MTGżira</v>
          </cell>
        </row>
        <row r="3643">
          <cell r="B3643" t="str">
            <v>Għajnsielem</v>
          </cell>
          <cell r="C3643" t="str">
            <v>MTGħajnsielem</v>
          </cell>
        </row>
        <row r="3644">
          <cell r="B3644" t="str">
            <v>Għajnsielem</v>
          </cell>
          <cell r="C3644" t="str">
            <v>MTGħajnsielem</v>
          </cell>
        </row>
        <row r="3645">
          <cell r="B3645" t="str">
            <v>Għarb</v>
          </cell>
          <cell r="C3645" t="str">
            <v>MTGħarb</v>
          </cell>
        </row>
        <row r="3646">
          <cell r="B3646" t="str">
            <v>Għarb</v>
          </cell>
          <cell r="C3646" t="str">
            <v>MTGħarb</v>
          </cell>
        </row>
        <row r="3647">
          <cell r="B3647" t="str">
            <v>Għargħur</v>
          </cell>
          <cell r="C3647" t="str">
            <v>MTGħargħur</v>
          </cell>
        </row>
        <row r="3648">
          <cell r="B3648" t="str">
            <v>Għargħur</v>
          </cell>
          <cell r="C3648" t="str">
            <v>MTGħargħur</v>
          </cell>
        </row>
        <row r="3649">
          <cell r="B3649" t="str">
            <v>Għasri</v>
          </cell>
          <cell r="C3649" t="str">
            <v>MTGħasri</v>
          </cell>
        </row>
        <row r="3650">
          <cell r="B3650" t="str">
            <v>Għasri</v>
          </cell>
          <cell r="C3650" t="str">
            <v>MTGħasri</v>
          </cell>
        </row>
        <row r="3651">
          <cell r="B3651" t="str">
            <v>Għaxaq</v>
          </cell>
          <cell r="C3651" t="str">
            <v>MTGħaxaq</v>
          </cell>
        </row>
        <row r="3652">
          <cell r="B3652" t="str">
            <v>Għaxaq</v>
          </cell>
          <cell r="C3652" t="str">
            <v>MTGħaxaq</v>
          </cell>
        </row>
        <row r="3653">
          <cell r="B3653" t="str">
            <v>Ħamrun</v>
          </cell>
          <cell r="C3653" t="str">
            <v>MTĦamrun</v>
          </cell>
        </row>
        <row r="3654">
          <cell r="B3654" t="str">
            <v>Ħamrun</v>
          </cell>
          <cell r="C3654" t="str">
            <v>MTĦamrun</v>
          </cell>
        </row>
        <row r="3655">
          <cell r="B3655" t="str">
            <v>Iklin</v>
          </cell>
          <cell r="C3655" t="str">
            <v>MTIklin</v>
          </cell>
        </row>
        <row r="3656">
          <cell r="B3656" t="str">
            <v>Iklin</v>
          </cell>
          <cell r="C3656" t="str">
            <v>MTIklin</v>
          </cell>
        </row>
        <row r="3657">
          <cell r="B3657" t="str">
            <v>Isla</v>
          </cell>
          <cell r="C3657" t="str">
            <v>MTIsla</v>
          </cell>
        </row>
        <row r="3658">
          <cell r="B3658" t="str">
            <v>Isla</v>
          </cell>
          <cell r="C3658" t="str">
            <v>MTIsla</v>
          </cell>
        </row>
        <row r="3659">
          <cell r="B3659" t="str">
            <v>Kalkara</v>
          </cell>
          <cell r="C3659" t="str">
            <v>MTKalkara</v>
          </cell>
        </row>
        <row r="3660">
          <cell r="B3660" t="str">
            <v>Kalkara</v>
          </cell>
          <cell r="C3660" t="str">
            <v>MTKalkara</v>
          </cell>
        </row>
        <row r="3661">
          <cell r="B3661" t="str">
            <v>Kerċem</v>
          </cell>
          <cell r="C3661" t="str">
            <v>MTKerċem</v>
          </cell>
        </row>
        <row r="3662">
          <cell r="B3662" t="str">
            <v>Kerċem</v>
          </cell>
          <cell r="C3662" t="str">
            <v>MTKerċem</v>
          </cell>
        </row>
        <row r="3663">
          <cell r="B3663" t="str">
            <v>Kirkop</v>
          </cell>
          <cell r="C3663" t="str">
            <v>MTKirkop</v>
          </cell>
        </row>
        <row r="3664">
          <cell r="B3664" t="str">
            <v>Kirkop</v>
          </cell>
          <cell r="C3664" t="str">
            <v>MTKirkop</v>
          </cell>
        </row>
        <row r="3665">
          <cell r="B3665" t="str">
            <v>Lija</v>
          </cell>
          <cell r="C3665" t="str">
            <v>MTLija</v>
          </cell>
        </row>
        <row r="3666">
          <cell r="B3666" t="str">
            <v>Lija</v>
          </cell>
          <cell r="C3666" t="str">
            <v>MTLija</v>
          </cell>
        </row>
        <row r="3667">
          <cell r="B3667" t="str">
            <v>Luqa</v>
          </cell>
          <cell r="C3667" t="str">
            <v>MTLuqa</v>
          </cell>
        </row>
        <row r="3668">
          <cell r="B3668" t="str">
            <v>Luqa</v>
          </cell>
          <cell r="C3668" t="str">
            <v>MTLuqa</v>
          </cell>
        </row>
        <row r="3669">
          <cell r="B3669" t="str">
            <v>Marsa</v>
          </cell>
          <cell r="C3669" t="str">
            <v>MTMarsa</v>
          </cell>
        </row>
        <row r="3670">
          <cell r="B3670" t="str">
            <v>Marsa</v>
          </cell>
          <cell r="C3670" t="str">
            <v>MTMarsa</v>
          </cell>
        </row>
        <row r="3671">
          <cell r="B3671" t="str">
            <v>Marsaskala</v>
          </cell>
          <cell r="C3671" t="str">
            <v>MTMarsaskala</v>
          </cell>
        </row>
        <row r="3672">
          <cell r="B3672" t="str">
            <v>Marsaskala</v>
          </cell>
          <cell r="C3672" t="str">
            <v>MTMarsaskala</v>
          </cell>
        </row>
        <row r="3673">
          <cell r="B3673" t="str">
            <v>Marsaxlokk</v>
          </cell>
          <cell r="C3673" t="str">
            <v>MTMarsaxlokk</v>
          </cell>
        </row>
        <row r="3674">
          <cell r="B3674" t="str">
            <v>Marsaxlokk</v>
          </cell>
          <cell r="C3674" t="str">
            <v>MTMarsaxlokk</v>
          </cell>
        </row>
        <row r="3675">
          <cell r="B3675" t="str">
            <v>Mdina</v>
          </cell>
          <cell r="C3675" t="str">
            <v>MTMdina</v>
          </cell>
        </row>
        <row r="3676">
          <cell r="B3676" t="str">
            <v>Mdina</v>
          </cell>
          <cell r="C3676" t="str">
            <v>MTMdina</v>
          </cell>
        </row>
        <row r="3677">
          <cell r="B3677" t="str">
            <v>Mellieħa</v>
          </cell>
          <cell r="C3677" t="str">
            <v>MTMellieħa</v>
          </cell>
        </row>
        <row r="3678">
          <cell r="B3678" t="str">
            <v>Mellieħa</v>
          </cell>
          <cell r="C3678" t="str">
            <v>MTMellieħa</v>
          </cell>
        </row>
        <row r="3679">
          <cell r="B3679" t="str">
            <v>Mġarr</v>
          </cell>
          <cell r="C3679" t="str">
            <v>MTMġarr</v>
          </cell>
        </row>
        <row r="3680">
          <cell r="B3680" t="str">
            <v>Mġarr</v>
          </cell>
          <cell r="C3680" t="str">
            <v>MTMġarr</v>
          </cell>
        </row>
        <row r="3681">
          <cell r="B3681" t="str">
            <v>Mosta</v>
          </cell>
          <cell r="C3681" t="str">
            <v>MTMosta</v>
          </cell>
        </row>
        <row r="3682">
          <cell r="B3682" t="str">
            <v>Mosta</v>
          </cell>
          <cell r="C3682" t="str">
            <v>MTMosta</v>
          </cell>
        </row>
        <row r="3683">
          <cell r="B3683" t="str">
            <v>Mqabba</v>
          </cell>
          <cell r="C3683" t="str">
            <v>MTMqabba</v>
          </cell>
        </row>
        <row r="3684">
          <cell r="B3684" t="str">
            <v>Mqabba</v>
          </cell>
          <cell r="C3684" t="str">
            <v>MTMqabba</v>
          </cell>
        </row>
        <row r="3685">
          <cell r="B3685" t="str">
            <v>Msida</v>
          </cell>
          <cell r="C3685" t="str">
            <v>MTMsida</v>
          </cell>
        </row>
        <row r="3686">
          <cell r="B3686" t="str">
            <v>Msida</v>
          </cell>
          <cell r="C3686" t="str">
            <v>MTMsida</v>
          </cell>
        </row>
        <row r="3687">
          <cell r="B3687" t="str">
            <v>Mtarfa</v>
          </cell>
          <cell r="C3687" t="str">
            <v>MTMtarfa</v>
          </cell>
        </row>
        <row r="3688">
          <cell r="B3688" t="str">
            <v>Mtarfa</v>
          </cell>
          <cell r="C3688" t="str">
            <v>MTMtarfa</v>
          </cell>
        </row>
        <row r="3689">
          <cell r="B3689" t="str">
            <v>Munxar</v>
          </cell>
          <cell r="C3689" t="str">
            <v>MTMunxar</v>
          </cell>
        </row>
        <row r="3690">
          <cell r="B3690" t="str">
            <v>Munxar</v>
          </cell>
          <cell r="C3690" t="str">
            <v>MTMunxar</v>
          </cell>
        </row>
        <row r="3691">
          <cell r="B3691" t="str">
            <v>Nadur</v>
          </cell>
          <cell r="C3691" t="str">
            <v>MTNadur</v>
          </cell>
        </row>
        <row r="3692">
          <cell r="B3692" t="str">
            <v>Nadur</v>
          </cell>
          <cell r="C3692" t="str">
            <v>MTNadur</v>
          </cell>
        </row>
        <row r="3693">
          <cell r="B3693" t="str">
            <v>Naxxar</v>
          </cell>
          <cell r="C3693" t="str">
            <v>MTNaxxar</v>
          </cell>
        </row>
        <row r="3694">
          <cell r="B3694" t="str">
            <v>Naxxar</v>
          </cell>
          <cell r="C3694" t="str">
            <v>MTNaxxar</v>
          </cell>
        </row>
        <row r="3695">
          <cell r="B3695" t="str">
            <v>Paola</v>
          </cell>
          <cell r="C3695" t="str">
            <v>MTPaola</v>
          </cell>
        </row>
        <row r="3696">
          <cell r="B3696" t="str">
            <v>Paola</v>
          </cell>
          <cell r="C3696" t="str">
            <v>MTPaola</v>
          </cell>
        </row>
        <row r="3697">
          <cell r="B3697" t="str">
            <v>Pembroke</v>
          </cell>
          <cell r="C3697" t="str">
            <v>MTPembroke</v>
          </cell>
        </row>
        <row r="3698">
          <cell r="B3698" t="str">
            <v>Pembroke</v>
          </cell>
          <cell r="C3698" t="str">
            <v>MTPembroke</v>
          </cell>
        </row>
        <row r="3699">
          <cell r="B3699" t="str">
            <v>Pietà</v>
          </cell>
          <cell r="C3699" t="str">
            <v>MTPietà</v>
          </cell>
        </row>
        <row r="3700">
          <cell r="B3700" t="str">
            <v>Pietà</v>
          </cell>
          <cell r="C3700" t="str">
            <v>MTPietà</v>
          </cell>
        </row>
        <row r="3701">
          <cell r="B3701" t="str">
            <v>Qala</v>
          </cell>
          <cell r="C3701" t="str">
            <v>MTQala</v>
          </cell>
        </row>
        <row r="3702">
          <cell r="B3702" t="str">
            <v>Qala</v>
          </cell>
          <cell r="C3702" t="str">
            <v>MTQala</v>
          </cell>
        </row>
        <row r="3703">
          <cell r="B3703" t="str">
            <v>Qormi</v>
          </cell>
          <cell r="C3703" t="str">
            <v>MTQormi</v>
          </cell>
        </row>
        <row r="3704">
          <cell r="B3704" t="str">
            <v>Qormi</v>
          </cell>
          <cell r="C3704" t="str">
            <v>MTQormi</v>
          </cell>
        </row>
        <row r="3705">
          <cell r="B3705" t="str">
            <v>Qrendi</v>
          </cell>
          <cell r="C3705" t="str">
            <v>MTQrendi</v>
          </cell>
        </row>
        <row r="3706">
          <cell r="B3706" t="str">
            <v>Qrendi</v>
          </cell>
          <cell r="C3706" t="str">
            <v>MTQrendi</v>
          </cell>
        </row>
        <row r="3707">
          <cell r="B3707" t="str">
            <v>Rabat Gozo</v>
          </cell>
          <cell r="C3707" t="str">
            <v>MTRabat Gozo</v>
          </cell>
        </row>
        <row r="3708">
          <cell r="B3708" t="str">
            <v>Rabat Għawdex</v>
          </cell>
          <cell r="C3708" t="str">
            <v>MTRabat Għawdex</v>
          </cell>
        </row>
        <row r="3709">
          <cell r="B3709" t="str">
            <v>Rabat Malta</v>
          </cell>
          <cell r="C3709" t="str">
            <v>MTRabat Malta</v>
          </cell>
        </row>
        <row r="3710">
          <cell r="B3710" t="str">
            <v>Rabat Malta</v>
          </cell>
          <cell r="C3710" t="str">
            <v>MTRabat Malta</v>
          </cell>
        </row>
        <row r="3711">
          <cell r="B3711" t="str">
            <v>Safi</v>
          </cell>
          <cell r="C3711" t="str">
            <v>MTSafi</v>
          </cell>
        </row>
        <row r="3712">
          <cell r="B3712" t="str">
            <v>Safi</v>
          </cell>
          <cell r="C3712" t="str">
            <v>MTSafi</v>
          </cell>
        </row>
        <row r="3713">
          <cell r="B3713" t="str">
            <v>Saint Julian's</v>
          </cell>
          <cell r="C3713" t="str">
            <v>MTSaint Julian's</v>
          </cell>
        </row>
        <row r="3714">
          <cell r="B3714" t="str">
            <v>San Ġiljan</v>
          </cell>
          <cell r="C3714" t="str">
            <v>MTSan Ġiljan</v>
          </cell>
        </row>
        <row r="3715">
          <cell r="B3715" t="str">
            <v>Saint John</v>
          </cell>
          <cell r="C3715" t="str">
            <v>MTSaint John</v>
          </cell>
        </row>
        <row r="3716">
          <cell r="B3716" t="str">
            <v>San Ġwann</v>
          </cell>
          <cell r="C3716" t="str">
            <v>MTSan Ġwann</v>
          </cell>
        </row>
        <row r="3717">
          <cell r="B3717" t="str">
            <v>Saint Lawrence</v>
          </cell>
          <cell r="C3717" t="str">
            <v>MTSaint Lawrence</v>
          </cell>
        </row>
        <row r="3718">
          <cell r="B3718" t="str">
            <v>San Lawrenz</v>
          </cell>
          <cell r="C3718" t="str">
            <v>MTSan Lawrenz</v>
          </cell>
        </row>
        <row r="3719">
          <cell r="B3719" t="str">
            <v>Saint Paul's Bay</v>
          </cell>
          <cell r="C3719" t="str">
            <v>MTSaint Paul's Bay</v>
          </cell>
        </row>
        <row r="3720">
          <cell r="B3720" t="str">
            <v>San Pawl il-Baħar</v>
          </cell>
          <cell r="C3720" t="str">
            <v>MTSan Pawl il-Baħar</v>
          </cell>
        </row>
        <row r="3721">
          <cell r="B3721" t="str">
            <v>Sannat</v>
          </cell>
          <cell r="C3721" t="str">
            <v>MTSannat</v>
          </cell>
        </row>
        <row r="3722">
          <cell r="B3722" t="str">
            <v>Sannat</v>
          </cell>
          <cell r="C3722" t="str">
            <v>MTSannat</v>
          </cell>
        </row>
        <row r="3723">
          <cell r="B3723" t="str">
            <v>Saint Lucia's</v>
          </cell>
          <cell r="C3723" t="str">
            <v>MTSaint Lucia's</v>
          </cell>
        </row>
        <row r="3724">
          <cell r="B3724" t="str">
            <v>Santa Luċija</v>
          </cell>
          <cell r="C3724" t="str">
            <v>MTSanta Luċija</v>
          </cell>
        </row>
        <row r="3725">
          <cell r="B3725" t="str">
            <v>Santa Venera</v>
          </cell>
          <cell r="C3725" t="str">
            <v>MTSanta Venera</v>
          </cell>
        </row>
        <row r="3726">
          <cell r="B3726" t="str">
            <v>Santa Venera</v>
          </cell>
          <cell r="C3726" t="str">
            <v>MTSanta Venera</v>
          </cell>
        </row>
        <row r="3727">
          <cell r="B3727" t="str">
            <v>Siġġiewi</v>
          </cell>
          <cell r="C3727" t="str">
            <v>MTSiġġiewi</v>
          </cell>
        </row>
        <row r="3728">
          <cell r="B3728" t="str">
            <v>Siġġiewi</v>
          </cell>
          <cell r="C3728" t="str">
            <v>MTSiġġiewi</v>
          </cell>
        </row>
        <row r="3729">
          <cell r="B3729" t="str">
            <v>Sliema</v>
          </cell>
          <cell r="C3729" t="str">
            <v>MTSliema</v>
          </cell>
        </row>
        <row r="3730">
          <cell r="B3730" t="str">
            <v>Sliema</v>
          </cell>
          <cell r="C3730" t="str">
            <v>MTSliema</v>
          </cell>
        </row>
        <row r="3731">
          <cell r="B3731" t="str">
            <v>Swieqi</v>
          </cell>
          <cell r="C3731" t="str">
            <v>MTSwieqi</v>
          </cell>
        </row>
        <row r="3732">
          <cell r="B3732" t="str">
            <v>Swieqi</v>
          </cell>
          <cell r="C3732" t="str">
            <v>MTSwieqi</v>
          </cell>
        </row>
        <row r="3733">
          <cell r="B3733" t="str">
            <v>Ta' Xbiex</v>
          </cell>
          <cell r="C3733" t="str">
            <v>MTTa' Xbiex</v>
          </cell>
        </row>
        <row r="3734">
          <cell r="B3734" t="str">
            <v>Ta' Xbiex</v>
          </cell>
          <cell r="C3734" t="str">
            <v>MTTa' Xbiex</v>
          </cell>
        </row>
        <row r="3735">
          <cell r="B3735" t="str">
            <v>Tarxien</v>
          </cell>
          <cell r="C3735" t="str">
            <v>MTTarxien</v>
          </cell>
        </row>
        <row r="3736">
          <cell r="B3736" t="str">
            <v>Tarxien</v>
          </cell>
          <cell r="C3736" t="str">
            <v>MTTarxien</v>
          </cell>
        </row>
        <row r="3737">
          <cell r="B3737" t="str">
            <v>Valletta</v>
          </cell>
          <cell r="C3737" t="str">
            <v>MTValletta</v>
          </cell>
        </row>
        <row r="3738">
          <cell r="B3738" t="str">
            <v>Valletta</v>
          </cell>
          <cell r="C3738" t="str">
            <v>MTValletta</v>
          </cell>
        </row>
        <row r="3739">
          <cell r="B3739" t="str">
            <v>Xagħra</v>
          </cell>
          <cell r="C3739" t="str">
            <v>MTXagħra</v>
          </cell>
        </row>
        <row r="3740">
          <cell r="B3740" t="str">
            <v>Xagħra</v>
          </cell>
          <cell r="C3740" t="str">
            <v>MTXagħra</v>
          </cell>
        </row>
        <row r="3741">
          <cell r="B3741" t="str">
            <v>Xewkija</v>
          </cell>
          <cell r="C3741" t="str">
            <v>MTXewkija</v>
          </cell>
        </row>
        <row r="3742">
          <cell r="B3742" t="str">
            <v>Xewkija</v>
          </cell>
          <cell r="C3742" t="str">
            <v>MTXewkija</v>
          </cell>
        </row>
        <row r="3743">
          <cell r="B3743" t="str">
            <v>Xgħajra</v>
          </cell>
          <cell r="C3743" t="str">
            <v>MTXgħajra</v>
          </cell>
        </row>
        <row r="3744">
          <cell r="B3744" t="str">
            <v>Xgħajra</v>
          </cell>
          <cell r="C3744" t="str">
            <v>MTXgħajra</v>
          </cell>
        </row>
        <row r="3745">
          <cell r="B3745" t="str">
            <v>Żabbar</v>
          </cell>
          <cell r="C3745" t="str">
            <v>MTŻabbar</v>
          </cell>
        </row>
        <row r="3746">
          <cell r="B3746" t="str">
            <v>Żabbar</v>
          </cell>
          <cell r="C3746" t="str">
            <v>MTŻabbar</v>
          </cell>
        </row>
        <row r="3747">
          <cell r="B3747" t="str">
            <v>Żebbuġ Gozo</v>
          </cell>
          <cell r="C3747" t="str">
            <v>MTŻebbuġ Gozo</v>
          </cell>
        </row>
        <row r="3748">
          <cell r="B3748" t="str">
            <v>Żebbuġ Għawdex</v>
          </cell>
          <cell r="C3748" t="str">
            <v>MTŻebbuġ Għawdex</v>
          </cell>
        </row>
        <row r="3749">
          <cell r="B3749" t="str">
            <v>Żebbuġ Malta</v>
          </cell>
          <cell r="C3749" t="str">
            <v>MTŻebbuġ Malta</v>
          </cell>
        </row>
        <row r="3750">
          <cell r="B3750" t="str">
            <v>Żebbuġ Malta</v>
          </cell>
          <cell r="C3750" t="str">
            <v>MTŻebbuġ Malta</v>
          </cell>
        </row>
        <row r="3751">
          <cell r="B3751" t="str">
            <v>Żejtun</v>
          </cell>
          <cell r="C3751" t="str">
            <v>MTŻejtun</v>
          </cell>
        </row>
        <row r="3752">
          <cell r="B3752" t="str">
            <v>Żejtun</v>
          </cell>
          <cell r="C3752" t="str">
            <v>MTŻejtun</v>
          </cell>
        </row>
        <row r="3753">
          <cell r="B3753" t="str">
            <v>Żurrieq</v>
          </cell>
          <cell r="C3753" t="str">
            <v>MTŻurrieq</v>
          </cell>
        </row>
        <row r="3754">
          <cell r="B3754" t="str">
            <v>Żurrieq</v>
          </cell>
          <cell r="C3754" t="str">
            <v>MTŻurrieq</v>
          </cell>
        </row>
        <row r="3755">
          <cell r="B3755" t="str">
            <v>Beau Bassin-Rose Hill</v>
          </cell>
          <cell r="C3755" t="str">
            <v>MUBeau Bassin-Rose Hill</v>
          </cell>
        </row>
        <row r="3756">
          <cell r="B3756" t="str">
            <v>Curepipe</v>
          </cell>
          <cell r="C3756" t="str">
            <v>MUCurepipe</v>
          </cell>
        </row>
        <row r="3757">
          <cell r="B3757" t="str">
            <v>Port Louis</v>
          </cell>
          <cell r="C3757" t="str">
            <v>MUPort Louis</v>
          </cell>
        </row>
        <row r="3758">
          <cell r="B3758" t="str">
            <v>Quatre Bornes</v>
          </cell>
          <cell r="C3758" t="str">
            <v>MUQuatre Bornes</v>
          </cell>
        </row>
        <row r="3759">
          <cell r="B3759" t="str">
            <v>Vacoas-Phoenix</v>
          </cell>
          <cell r="C3759" t="str">
            <v>MUVacoas-Phoenix</v>
          </cell>
        </row>
        <row r="3760">
          <cell r="B3760" t="str">
            <v>Black River</v>
          </cell>
          <cell r="C3760" t="str">
            <v>MUBlack River</v>
          </cell>
        </row>
        <row r="3761">
          <cell r="B3761" t="str">
            <v>Flacq</v>
          </cell>
          <cell r="C3761" t="str">
            <v>MUFlacq</v>
          </cell>
        </row>
        <row r="3762">
          <cell r="B3762" t="str">
            <v>Grand Port</v>
          </cell>
          <cell r="C3762" t="str">
            <v>MUGrand Port</v>
          </cell>
        </row>
        <row r="3763">
          <cell r="B3763" t="str">
            <v>Moka</v>
          </cell>
          <cell r="C3763" t="str">
            <v>MUMoka</v>
          </cell>
        </row>
        <row r="3764">
          <cell r="B3764" t="str">
            <v>Pamplemousses</v>
          </cell>
          <cell r="C3764" t="str">
            <v>MUPamplemousses</v>
          </cell>
        </row>
        <row r="3765">
          <cell r="B3765" t="str">
            <v>Port Louis</v>
          </cell>
          <cell r="C3765" t="str">
            <v>MUPort Louis</v>
          </cell>
        </row>
        <row r="3766">
          <cell r="B3766" t="str">
            <v>Plaines Wilhems</v>
          </cell>
          <cell r="C3766" t="str">
            <v>MUPlaines Wilhems</v>
          </cell>
        </row>
        <row r="3767">
          <cell r="B3767" t="str">
            <v>Rivière du Rempart</v>
          </cell>
          <cell r="C3767" t="str">
            <v>MURivière du Rempart</v>
          </cell>
        </row>
        <row r="3768">
          <cell r="B3768" t="str">
            <v>Savanne</v>
          </cell>
          <cell r="C3768" t="str">
            <v>MUSavanne</v>
          </cell>
        </row>
        <row r="3769">
          <cell r="B3769" t="str">
            <v>Agalega Islands</v>
          </cell>
          <cell r="C3769" t="str">
            <v>MUAgalega Islands</v>
          </cell>
        </row>
        <row r="3770">
          <cell r="B3770" t="str">
            <v>Cargados Carajos Shoals</v>
          </cell>
          <cell r="C3770" t="str">
            <v>MUCargados Carajos Shoals</v>
          </cell>
        </row>
        <row r="3771">
          <cell r="B3771" t="str">
            <v>Rodrigues Island</v>
          </cell>
          <cell r="C3771" t="str">
            <v>MURodrigues Island</v>
          </cell>
        </row>
        <row r="3772">
          <cell r="B3772" t="str">
            <v>Ariatholhu Dhekunuburi</v>
          </cell>
          <cell r="C3772" t="str">
            <v>MVAriatholhu Dhekunuburi</v>
          </cell>
        </row>
        <row r="3773">
          <cell r="B3773" t="str">
            <v>South Ari Atoll</v>
          </cell>
          <cell r="C3773" t="str">
            <v>MVSouth Ari Atoll</v>
          </cell>
        </row>
        <row r="3774">
          <cell r="B3774" t="str">
            <v>Ariatholhu Uthuruburi</v>
          </cell>
          <cell r="C3774" t="str">
            <v>MVAriatholhu Uthuruburi</v>
          </cell>
        </row>
        <row r="3775">
          <cell r="B3775" t="str">
            <v>North Ari Atoll</v>
          </cell>
          <cell r="C3775" t="str">
            <v>MVNorth Ari Atoll</v>
          </cell>
        </row>
        <row r="3776">
          <cell r="B3776" t="str">
            <v>Faadhippolhu</v>
          </cell>
          <cell r="C3776" t="str">
            <v>MVFaadhippolhu</v>
          </cell>
        </row>
        <row r="3777">
          <cell r="B3777" t="str">
            <v>Faadhippolhu</v>
          </cell>
          <cell r="C3777" t="str">
            <v>MVFaadhippolhu</v>
          </cell>
        </row>
        <row r="3778">
          <cell r="B3778" t="str">
            <v>Felidheatholhu</v>
          </cell>
          <cell r="C3778" t="str">
            <v>MVFelidheatholhu</v>
          </cell>
        </row>
        <row r="3779">
          <cell r="B3779" t="str">
            <v>Felidhu Atoll</v>
          </cell>
          <cell r="C3779" t="str">
            <v>MVFelidhu Atoll</v>
          </cell>
        </row>
        <row r="3780">
          <cell r="B3780" t="str">
            <v>Hahdhunmathi</v>
          </cell>
          <cell r="C3780" t="str">
            <v>MVHahdhunmathi</v>
          </cell>
        </row>
        <row r="3781">
          <cell r="B3781" t="str">
            <v>Hahdhunmathi</v>
          </cell>
          <cell r="C3781" t="str">
            <v>MVHahdhunmathi</v>
          </cell>
        </row>
        <row r="3782">
          <cell r="B3782" t="str">
            <v>Thiladhunmathee Uthuruburi</v>
          </cell>
          <cell r="C3782" t="str">
            <v>MVThiladhunmathee Uthuruburi</v>
          </cell>
        </row>
        <row r="3783">
          <cell r="B3783" t="str">
            <v>North Thiladhunmathi</v>
          </cell>
          <cell r="C3783" t="str">
            <v>MVNorth Thiladhunmathi</v>
          </cell>
        </row>
        <row r="3784">
          <cell r="B3784" t="str">
            <v>Kolhumadulu</v>
          </cell>
          <cell r="C3784" t="str">
            <v>MVKolhumadulu</v>
          </cell>
        </row>
        <row r="3785">
          <cell r="B3785" t="str">
            <v>Kolhumadulu</v>
          </cell>
          <cell r="C3785" t="str">
            <v>MVKolhumadulu</v>
          </cell>
        </row>
        <row r="3786">
          <cell r="B3786" t="str">
            <v>Mulakatholhu</v>
          </cell>
          <cell r="C3786" t="str">
            <v>MVMulakatholhu</v>
          </cell>
        </row>
        <row r="3787">
          <cell r="B3787" t="str">
            <v>Mulaku Atoll</v>
          </cell>
          <cell r="C3787" t="str">
            <v>MVMulaku Atoll</v>
          </cell>
        </row>
        <row r="3788">
          <cell r="B3788" t="str">
            <v>Maalhosmadulu Uthuruburi</v>
          </cell>
          <cell r="C3788" t="str">
            <v>MVMaalhosmadulu Uthuruburi</v>
          </cell>
        </row>
        <row r="3789">
          <cell r="B3789" t="str">
            <v>North Maalhosmadulu</v>
          </cell>
          <cell r="C3789" t="str">
            <v>MVNorth Maalhosmadulu</v>
          </cell>
        </row>
        <row r="3790">
          <cell r="B3790" t="str">
            <v>Nilandheatholhu Uthuruburi</v>
          </cell>
          <cell r="C3790" t="str">
            <v>MVNilandheatholhu Uthuruburi</v>
          </cell>
        </row>
        <row r="3791">
          <cell r="B3791" t="str">
            <v>North Nilandhe Atoll</v>
          </cell>
          <cell r="C3791" t="str">
            <v>MVNorth Nilandhe Atoll</v>
          </cell>
        </row>
        <row r="3792">
          <cell r="B3792" t="str">
            <v>Nilandheatholhu Dhekunuburi</v>
          </cell>
          <cell r="C3792" t="str">
            <v>MVNilandheatholhu Dhekunuburi</v>
          </cell>
        </row>
        <row r="3793">
          <cell r="B3793" t="str">
            <v>South Nilandhe Atoll</v>
          </cell>
          <cell r="C3793" t="str">
            <v>MVSouth Nilandhe Atoll</v>
          </cell>
        </row>
        <row r="3794">
          <cell r="B3794" t="str">
            <v>Maalhosmadulu Dhekunuburi</v>
          </cell>
          <cell r="C3794" t="str">
            <v>MVMaalhosmadulu Dhekunuburi</v>
          </cell>
        </row>
        <row r="3795">
          <cell r="B3795" t="str">
            <v>South Maalhosmadulu</v>
          </cell>
          <cell r="C3795" t="str">
            <v>MVSouth Maalhosmadulu</v>
          </cell>
        </row>
        <row r="3796">
          <cell r="B3796" t="str">
            <v>Thiladhunmathee Dhekunuburi</v>
          </cell>
          <cell r="C3796" t="str">
            <v>MVThiladhunmathee Dhekunuburi</v>
          </cell>
        </row>
        <row r="3797">
          <cell r="B3797" t="str">
            <v>South Thiladhunmathi</v>
          </cell>
          <cell r="C3797" t="str">
            <v>MVSouth Thiladhunmathi</v>
          </cell>
        </row>
        <row r="3798">
          <cell r="B3798" t="str">
            <v>Miladhunmadulu Uthuruburi</v>
          </cell>
          <cell r="C3798" t="str">
            <v>MVMiladhunmadulu Uthuruburi</v>
          </cell>
        </row>
        <row r="3799">
          <cell r="B3799" t="str">
            <v>North Miladhunmadulu</v>
          </cell>
          <cell r="C3799" t="str">
            <v>MVNorth Miladhunmadulu</v>
          </cell>
        </row>
        <row r="3800">
          <cell r="B3800" t="str">
            <v>Miladhunmadulu Dhekunuburi</v>
          </cell>
          <cell r="C3800" t="str">
            <v>MVMiladhunmadulu Dhekunuburi</v>
          </cell>
        </row>
        <row r="3801">
          <cell r="B3801" t="str">
            <v>South Miladhunmadulu</v>
          </cell>
          <cell r="C3801" t="str">
            <v>MVSouth Miladhunmadulu</v>
          </cell>
        </row>
        <row r="3802">
          <cell r="B3802" t="str">
            <v>Maaleatholhu</v>
          </cell>
          <cell r="C3802" t="str">
            <v>MVMaaleatholhu</v>
          </cell>
        </row>
        <row r="3803">
          <cell r="B3803" t="str">
            <v>Male Atoll</v>
          </cell>
          <cell r="C3803" t="str">
            <v>MVMale Atoll</v>
          </cell>
        </row>
        <row r="3804">
          <cell r="B3804" t="str">
            <v>Huvadhuatholhu Uthuruburi</v>
          </cell>
          <cell r="C3804" t="str">
            <v>MVHuvadhuatholhu Uthuruburi</v>
          </cell>
        </row>
        <row r="3805">
          <cell r="B3805" t="str">
            <v>North Huvadhu Atoll</v>
          </cell>
          <cell r="C3805" t="str">
            <v>MVNorth Huvadhu Atoll</v>
          </cell>
        </row>
        <row r="3806">
          <cell r="B3806" t="str">
            <v>Huvadhuatholhu Dhekunuburi</v>
          </cell>
          <cell r="C3806" t="str">
            <v>MVHuvadhuatholhu Dhekunuburi</v>
          </cell>
        </row>
        <row r="3807">
          <cell r="B3807" t="str">
            <v>South Huvadhu Atoll</v>
          </cell>
          <cell r="C3807" t="str">
            <v>MVSouth Huvadhu Atoll</v>
          </cell>
        </row>
        <row r="3808">
          <cell r="B3808" t="str">
            <v>Fuvammulah</v>
          </cell>
          <cell r="C3808" t="str">
            <v>MVFuvammulah</v>
          </cell>
        </row>
        <row r="3809">
          <cell r="B3809" t="str">
            <v>Fuvammulah</v>
          </cell>
          <cell r="C3809" t="str">
            <v>MVFuvammulah</v>
          </cell>
        </row>
        <row r="3810">
          <cell r="B3810" t="str">
            <v>Addu</v>
          </cell>
          <cell r="C3810" t="str">
            <v>MVAddu</v>
          </cell>
        </row>
        <row r="3811">
          <cell r="B3811" t="str">
            <v>Addu City</v>
          </cell>
          <cell r="C3811" t="str">
            <v>MVAddu City</v>
          </cell>
        </row>
        <row r="3812">
          <cell r="B3812" t="str">
            <v>Maale</v>
          </cell>
          <cell r="C3812" t="str">
            <v>MVMaale</v>
          </cell>
        </row>
        <row r="3813">
          <cell r="B3813" t="str">
            <v>Male</v>
          </cell>
          <cell r="C3813" t="str">
            <v>MVMale</v>
          </cell>
        </row>
        <row r="3814">
          <cell r="B3814" t="str">
            <v>Central Region</v>
          </cell>
          <cell r="C3814" t="str">
            <v>MWCentral Region</v>
          </cell>
        </row>
        <row r="3815">
          <cell r="B3815" t="str">
            <v>Chapakati</v>
          </cell>
          <cell r="C3815" t="str">
            <v>MWChapakati</v>
          </cell>
        </row>
        <row r="3816">
          <cell r="B3816" t="str">
            <v>Dedza</v>
          </cell>
          <cell r="C3816" t="str">
            <v>MWDedza</v>
          </cell>
        </row>
        <row r="3817">
          <cell r="B3817" t="str">
            <v>Dedza</v>
          </cell>
          <cell r="C3817" t="str">
            <v>MWDedza</v>
          </cell>
        </row>
        <row r="3818">
          <cell r="B3818" t="str">
            <v>Dowa</v>
          </cell>
          <cell r="C3818" t="str">
            <v>MWDowa</v>
          </cell>
        </row>
        <row r="3819">
          <cell r="B3819" t="str">
            <v>Dowa</v>
          </cell>
          <cell r="C3819" t="str">
            <v>MWDowa</v>
          </cell>
        </row>
        <row r="3820">
          <cell r="B3820" t="str">
            <v>Kasungu</v>
          </cell>
          <cell r="C3820" t="str">
            <v>MWKasungu</v>
          </cell>
        </row>
        <row r="3821">
          <cell r="B3821" t="str">
            <v>Kasungu</v>
          </cell>
          <cell r="C3821" t="str">
            <v>MWKasungu</v>
          </cell>
        </row>
        <row r="3822">
          <cell r="B3822" t="str">
            <v>Lilongwe</v>
          </cell>
          <cell r="C3822" t="str">
            <v>MWLilongwe</v>
          </cell>
        </row>
        <row r="3823">
          <cell r="B3823" t="str">
            <v>Lilongwe</v>
          </cell>
          <cell r="C3823" t="str">
            <v>MWLilongwe</v>
          </cell>
        </row>
        <row r="3824">
          <cell r="B3824" t="str">
            <v>Mchinji</v>
          </cell>
          <cell r="C3824" t="str">
            <v>MWMchinji</v>
          </cell>
        </row>
        <row r="3825">
          <cell r="B3825" t="str">
            <v>Mchinji</v>
          </cell>
          <cell r="C3825" t="str">
            <v>MWMchinji</v>
          </cell>
        </row>
        <row r="3826">
          <cell r="B3826" t="str">
            <v>Ntchisi</v>
          </cell>
          <cell r="C3826" t="str">
            <v>MWNtchisi</v>
          </cell>
        </row>
        <row r="3827">
          <cell r="B3827" t="str">
            <v>Ntchisi</v>
          </cell>
          <cell r="C3827" t="str">
            <v>MWNtchisi</v>
          </cell>
        </row>
        <row r="3828">
          <cell r="B3828" t="str">
            <v>Nkhotakota</v>
          </cell>
          <cell r="C3828" t="str">
            <v>MWNkhotakota</v>
          </cell>
        </row>
        <row r="3829">
          <cell r="B3829" t="str">
            <v>Nkhotakota</v>
          </cell>
          <cell r="C3829" t="str">
            <v>MWNkhotakota</v>
          </cell>
        </row>
        <row r="3830">
          <cell r="B3830" t="str">
            <v>Ntcheu</v>
          </cell>
          <cell r="C3830" t="str">
            <v>MWNtcheu</v>
          </cell>
        </row>
        <row r="3831">
          <cell r="B3831" t="str">
            <v>Ntcheu</v>
          </cell>
          <cell r="C3831" t="str">
            <v>MWNtcheu</v>
          </cell>
        </row>
        <row r="3832">
          <cell r="B3832" t="str">
            <v>Salima</v>
          </cell>
          <cell r="C3832" t="str">
            <v>MWSalima</v>
          </cell>
        </row>
        <row r="3833">
          <cell r="B3833" t="str">
            <v>Salima</v>
          </cell>
          <cell r="C3833" t="str">
            <v>MWSalima</v>
          </cell>
        </row>
        <row r="3834">
          <cell r="B3834" t="str">
            <v>Northern Region</v>
          </cell>
          <cell r="C3834" t="str">
            <v>MWNorthern Region</v>
          </cell>
        </row>
        <row r="3835">
          <cell r="B3835" t="str">
            <v>Chakumpoto</v>
          </cell>
          <cell r="C3835" t="str">
            <v>MWChakumpoto</v>
          </cell>
        </row>
        <row r="3836">
          <cell r="B3836" t="str">
            <v>Chitipa</v>
          </cell>
          <cell r="C3836" t="str">
            <v>MWChitipa</v>
          </cell>
        </row>
        <row r="3837">
          <cell r="B3837" t="str">
            <v>Chitipa</v>
          </cell>
          <cell r="C3837" t="str">
            <v>MWChitipa</v>
          </cell>
        </row>
        <row r="3838">
          <cell r="B3838" t="str">
            <v>Karonga</v>
          </cell>
          <cell r="C3838" t="str">
            <v>MWKaronga</v>
          </cell>
        </row>
        <row r="3839">
          <cell r="B3839" t="str">
            <v>Karonga</v>
          </cell>
          <cell r="C3839" t="str">
            <v>MWKaronga</v>
          </cell>
        </row>
        <row r="3840">
          <cell r="B3840" t="str">
            <v>Likoma</v>
          </cell>
          <cell r="C3840" t="str">
            <v>MWLikoma</v>
          </cell>
        </row>
        <row r="3841">
          <cell r="B3841" t="str">
            <v>Likoma</v>
          </cell>
          <cell r="C3841" t="str">
            <v>MWLikoma</v>
          </cell>
        </row>
        <row r="3842">
          <cell r="B3842" t="str">
            <v>Mzimba</v>
          </cell>
          <cell r="C3842" t="str">
            <v>MWMzimba</v>
          </cell>
        </row>
        <row r="3843">
          <cell r="B3843" t="str">
            <v>Mzimba</v>
          </cell>
          <cell r="C3843" t="str">
            <v>MWMzimba</v>
          </cell>
        </row>
        <row r="3844">
          <cell r="B3844" t="str">
            <v>Nkhata Bay</v>
          </cell>
          <cell r="C3844" t="str">
            <v>MWNkhata Bay</v>
          </cell>
        </row>
        <row r="3845">
          <cell r="B3845" t="str">
            <v>Nkhata Bay</v>
          </cell>
          <cell r="C3845" t="str">
            <v>MWNkhata Bay</v>
          </cell>
        </row>
        <row r="3846">
          <cell r="B3846" t="str">
            <v>Rumphi</v>
          </cell>
          <cell r="C3846" t="str">
            <v>MWRumphi</v>
          </cell>
        </row>
        <row r="3847">
          <cell r="B3847" t="str">
            <v>Rumphi</v>
          </cell>
          <cell r="C3847" t="str">
            <v>MWRumphi</v>
          </cell>
        </row>
        <row r="3848">
          <cell r="B3848" t="str">
            <v>Southern Region</v>
          </cell>
          <cell r="C3848" t="str">
            <v>MWSouthern Region</v>
          </cell>
        </row>
        <row r="3849">
          <cell r="B3849" t="str">
            <v>Chakumwera</v>
          </cell>
          <cell r="C3849" t="str">
            <v>MWChakumwera</v>
          </cell>
        </row>
        <row r="3850">
          <cell r="B3850" t="str">
            <v>Balaka</v>
          </cell>
          <cell r="C3850" t="str">
            <v>MWBalaka</v>
          </cell>
        </row>
        <row r="3851">
          <cell r="B3851" t="str">
            <v>Balaka</v>
          </cell>
          <cell r="C3851" t="str">
            <v>MWBalaka</v>
          </cell>
        </row>
        <row r="3852">
          <cell r="B3852" t="str">
            <v>Blantyre</v>
          </cell>
          <cell r="C3852" t="str">
            <v>MWBlantyre</v>
          </cell>
        </row>
        <row r="3853">
          <cell r="B3853" t="str">
            <v>Blantyre</v>
          </cell>
          <cell r="C3853" t="str">
            <v>MWBlantyre</v>
          </cell>
        </row>
        <row r="3854">
          <cell r="B3854" t="str">
            <v>Chikwawa</v>
          </cell>
          <cell r="C3854" t="str">
            <v>MWChikwawa</v>
          </cell>
        </row>
        <row r="3855">
          <cell r="B3855" t="str">
            <v>Chikwawa</v>
          </cell>
          <cell r="C3855" t="str">
            <v>MWChikwawa</v>
          </cell>
        </row>
        <row r="3856">
          <cell r="B3856" t="str">
            <v>Chiradzulu</v>
          </cell>
          <cell r="C3856" t="str">
            <v>MWChiradzulu</v>
          </cell>
        </row>
        <row r="3857">
          <cell r="B3857" t="str">
            <v>Chiradzulu</v>
          </cell>
          <cell r="C3857" t="str">
            <v>MWChiradzulu</v>
          </cell>
        </row>
        <row r="3858">
          <cell r="B3858" t="str">
            <v>Mangochi</v>
          </cell>
          <cell r="C3858" t="str">
            <v>MWMangochi</v>
          </cell>
        </row>
        <row r="3859">
          <cell r="B3859" t="str">
            <v>Mangochi</v>
          </cell>
          <cell r="C3859" t="str">
            <v>MWMangochi</v>
          </cell>
        </row>
        <row r="3860">
          <cell r="B3860" t="str">
            <v>Machinga</v>
          </cell>
          <cell r="C3860" t="str">
            <v>MWMachinga</v>
          </cell>
        </row>
        <row r="3861">
          <cell r="B3861" t="str">
            <v>Machinga</v>
          </cell>
          <cell r="C3861" t="str">
            <v>MWMachinga</v>
          </cell>
        </row>
        <row r="3862">
          <cell r="B3862" t="str">
            <v>Mulanje</v>
          </cell>
          <cell r="C3862" t="str">
            <v>MWMulanje</v>
          </cell>
        </row>
        <row r="3863">
          <cell r="B3863" t="str">
            <v>Mulanje</v>
          </cell>
          <cell r="C3863" t="str">
            <v>MWMulanje</v>
          </cell>
        </row>
        <row r="3864">
          <cell r="B3864" t="str">
            <v>Mwanza</v>
          </cell>
          <cell r="C3864" t="str">
            <v>MWMwanza</v>
          </cell>
        </row>
        <row r="3865">
          <cell r="B3865" t="str">
            <v>Mwanza</v>
          </cell>
          <cell r="C3865" t="str">
            <v>MWMwanza</v>
          </cell>
        </row>
        <row r="3866">
          <cell r="B3866" t="str">
            <v>Neno</v>
          </cell>
          <cell r="C3866" t="str">
            <v>MWNeno</v>
          </cell>
        </row>
        <row r="3867">
          <cell r="B3867" t="str">
            <v>Neno</v>
          </cell>
          <cell r="C3867" t="str">
            <v>MWNeno</v>
          </cell>
        </row>
        <row r="3868">
          <cell r="B3868" t="str">
            <v>Nsanje</v>
          </cell>
          <cell r="C3868" t="str">
            <v>MWNsanje</v>
          </cell>
        </row>
        <row r="3869">
          <cell r="B3869" t="str">
            <v>Nsanje</v>
          </cell>
          <cell r="C3869" t="str">
            <v>MWNsanje</v>
          </cell>
        </row>
        <row r="3870">
          <cell r="B3870" t="str">
            <v>Phalombe</v>
          </cell>
          <cell r="C3870" t="str">
            <v>MWPhalombe</v>
          </cell>
        </row>
        <row r="3871">
          <cell r="B3871" t="str">
            <v>Phalombe</v>
          </cell>
          <cell r="C3871" t="str">
            <v>MWPhalombe</v>
          </cell>
        </row>
        <row r="3872">
          <cell r="B3872" t="str">
            <v>Thyolo</v>
          </cell>
          <cell r="C3872" t="str">
            <v>MWThyolo</v>
          </cell>
        </row>
        <row r="3873">
          <cell r="B3873" t="str">
            <v>Thyolo</v>
          </cell>
          <cell r="C3873" t="str">
            <v>MWThyolo</v>
          </cell>
        </row>
        <row r="3874">
          <cell r="B3874" t="str">
            <v>Zomba</v>
          </cell>
          <cell r="C3874" t="str">
            <v>MWZomba</v>
          </cell>
        </row>
        <row r="3875">
          <cell r="B3875" t="str">
            <v>Zomba</v>
          </cell>
          <cell r="C3875" t="str">
            <v>MWZomba</v>
          </cell>
        </row>
        <row r="3876">
          <cell r="B3876" t="str">
            <v>Aguascalientes</v>
          </cell>
          <cell r="C3876" t="str">
            <v>MXAguascalientes</v>
          </cell>
        </row>
        <row r="3877">
          <cell r="B3877" t="str">
            <v>Baja California</v>
          </cell>
          <cell r="C3877" t="str">
            <v>MXBaja California</v>
          </cell>
        </row>
        <row r="3878">
          <cell r="B3878" t="str">
            <v>Baja California Sur</v>
          </cell>
          <cell r="C3878" t="str">
            <v>MXBaja California Sur</v>
          </cell>
        </row>
        <row r="3879">
          <cell r="B3879" t="str">
            <v>Campeche</v>
          </cell>
          <cell r="C3879" t="str">
            <v>MXCampeche</v>
          </cell>
        </row>
        <row r="3880">
          <cell r="B3880" t="str">
            <v>Chihuahua</v>
          </cell>
          <cell r="C3880" t="str">
            <v>MXChihuahua</v>
          </cell>
        </row>
        <row r="3881">
          <cell r="B3881" t="str">
            <v>Chiapas</v>
          </cell>
          <cell r="C3881" t="str">
            <v>MXChiapas</v>
          </cell>
        </row>
        <row r="3882">
          <cell r="B3882" t="str">
            <v>Coahuila de Zaragoza</v>
          </cell>
          <cell r="C3882" t="str">
            <v>MXCoahuila de Zaragoza</v>
          </cell>
        </row>
        <row r="3883">
          <cell r="B3883" t="str">
            <v>Colima</v>
          </cell>
          <cell r="C3883" t="str">
            <v>MXColima</v>
          </cell>
        </row>
        <row r="3884">
          <cell r="B3884" t="str">
            <v>Durango</v>
          </cell>
          <cell r="C3884" t="str">
            <v>MXDurango</v>
          </cell>
        </row>
        <row r="3885">
          <cell r="B3885" t="str">
            <v>Guerrero</v>
          </cell>
          <cell r="C3885" t="str">
            <v>MXGuerrero</v>
          </cell>
        </row>
        <row r="3886">
          <cell r="B3886" t="str">
            <v>Guanajuato</v>
          </cell>
          <cell r="C3886" t="str">
            <v>MXGuanajuato</v>
          </cell>
        </row>
        <row r="3887">
          <cell r="B3887" t="str">
            <v>Hidalgo</v>
          </cell>
          <cell r="C3887" t="str">
            <v>MXHidalgo</v>
          </cell>
        </row>
        <row r="3888">
          <cell r="B3888" t="str">
            <v>Jalisco</v>
          </cell>
          <cell r="C3888" t="str">
            <v>MXJalisco</v>
          </cell>
        </row>
        <row r="3889">
          <cell r="B3889" t="str">
            <v>México</v>
          </cell>
          <cell r="C3889" t="str">
            <v>MXMéxico</v>
          </cell>
        </row>
        <row r="3890">
          <cell r="B3890" t="str">
            <v>Michoacán de Ocampo</v>
          </cell>
          <cell r="C3890" t="str">
            <v>MXMichoacán de Ocampo</v>
          </cell>
        </row>
        <row r="3891">
          <cell r="B3891" t="str">
            <v>Morelos</v>
          </cell>
          <cell r="C3891" t="str">
            <v>MXMorelos</v>
          </cell>
        </row>
        <row r="3892">
          <cell r="B3892" t="str">
            <v>Nayarit</v>
          </cell>
          <cell r="C3892" t="str">
            <v>MXNayarit</v>
          </cell>
        </row>
        <row r="3893">
          <cell r="B3893" t="str">
            <v>Nuevo León</v>
          </cell>
          <cell r="C3893" t="str">
            <v>MXNuevo León</v>
          </cell>
        </row>
        <row r="3894">
          <cell r="B3894" t="str">
            <v>Oaxaca</v>
          </cell>
          <cell r="C3894" t="str">
            <v>MXOaxaca</v>
          </cell>
        </row>
        <row r="3895">
          <cell r="B3895" t="str">
            <v>Puebla</v>
          </cell>
          <cell r="C3895" t="str">
            <v>MXPuebla</v>
          </cell>
        </row>
        <row r="3896">
          <cell r="B3896" t="str">
            <v>Querétaro</v>
          </cell>
          <cell r="C3896" t="str">
            <v>MXQuerétaro</v>
          </cell>
        </row>
        <row r="3897">
          <cell r="B3897" t="str">
            <v>Quintana Roo</v>
          </cell>
          <cell r="C3897" t="str">
            <v>MXQuintana Roo</v>
          </cell>
        </row>
        <row r="3898">
          <cell r="B3898" t="str">
            <v>Sinaloa</v>
          </cell>
          <cell r="C3898" t="str">
            <v>MXSinaloa</v>
          </cell>
        </row>
        <row r="3899">
          <cell r="B3899" t="str">
            <v>San Luis Potosí</v>
          </cell>
          <cell r="C3899" t="str">
            <v>MXSan Luis Potosí</v>
          </cell>
        </row>
        <row r="3900">
          <cell r="B3900" t="str">
            <v>Sonora</v>
          </cell>
          <cell r="C3900" t="str">
            <v>MXSonora</v>
          </cell>
        </row>
        <row r="3901">
          <cell r="B3901" t="str">
            <v>Tabasco</v>
          </cell>
          <cell r="C3901" t="str">
            <v>MXTabasco</v>
          </cell>
        </row>
        <row r="3902">
          <cell r="B3902" t="str">
            <v>Tamaulipas</v>
          </cell>
          <cell r="C3902" t="str">
            <v>MXTamaulipas</v>
          </cell>
        </row>
        <row r="3903">
          <cell r="B3903" t="str">
            <v>Tlaxcala</v>
          </cell>
          <cell r="C3903" t="str">
            <v>MXTlaxcala</v>
          </cell>
        </row>
        <row r="3904">
          <cell r="B3904" t="str">
            <v>Veracruz de Ignacio de la Llave</v>
          </cell>
          <cell r="C3904" t="str">
            <v>MXVeracruz de Ignacio de la Llave</v>
          </cell>
        </row>
        <row r="3905">
          <cell r="B3905" t="str">
            <v>Yucatán</v>
          </cell>
          <cell r="C3905" t="str">
            <v>MXYucatán</v>
          </cell>
        </row>
        <row r="3906">
          <cell r="B3906" t="str">
            <v>Zacatecas</v>
          </cell>
          <cell r="C3906" t="str">
            <v>MXZacatecas</v>
          </cell>
        </row>
        <row r="3907">
          <cell r="B3907" t="str">
            <v>Ciudad de México</v>
          </cell>
          <cell r="C3907" t="str">
            <v>MXCiudad de México</v>
          </cell>
        </row>
        <row r="3908">
          <cell r="B3908" t="str">
            <v>Wilayah Persekutuan Kuala Lumpur</v>
          </cell>
          <cell r="C3908" t="str">
            <v>MYWilayah Persekutuan Kuala Lumpur</v>
          </cell>
        </row>
        <row r="3909">
          <cell r="B3909" t="str">
            <v>Wilayah Persekutuan Labuan</v>
          </cell>
          <cell r="C3909" t="str">
            <v>MYWilayah Persekutuan Labuan</v>
          </cell>
        </row>
        <row r="3910">
          <cell r="B3910" t="str">
            <v>Wilayah Persekutuan Putrajaya</v>
          </cell>
          <cell r="C3910" t="str">
            <v>MYWilayah Persekutuan Putrajaya</v>
          </cell>
        </row>
        <row r="3911">
          <cell r="B3911" t="str">
            <v>Johor</v>
          </cell>
          <cell r="C3911" t="str">
            <v>MYJohor</v>
          </cell>
        </row>
        <row r="3912">
          <cell r="B3912" t="str">
            <v>Kedah</v>
          </cell>
          <cell r="C3912" t="str">
            <v>MYKedah</v>
          </cell>
        </row>
        <row r="3913">
          <cell r="B3913" t="str">
            <v>Kelantan</v>
          </cell>
          <cell r="C3913" t="str">
            <v>MYKelantan</v>
          </cell>
        </row>
        <row r="3914">
          <cell r="B3914" t="str">
            <v>Melaka</v>
          </cell>
          <cell r="C3914" t="str">
            <v>MYMelaka</v>
          </cell>
        </row>
        <row r="3915">
          <cell r="B3915" t="str">
            <v>Negeri Sembilan</v>
          </cell>
          <cell r="C3915" t="str">
            <v>MYNegeri Sembilan</v>
          </cell>
        </row>
        <row r="3916">
          <cell r="B3916" t="str">
            <v>Pahang</v>
          </cell>
          <cell r="C3916" t="str">
            <v>MYPahang</v>
          </cell>
        </row>
        <row r="3917">
          <cell r="B3917" t="str">
            <v>Pulau Pinang</v>
          </cell>
          <cell r="C3917" t="str">
            <v>MYPulau Pinang</v>
          </cell>
        </row>
        <row r="3918">
          <cell r="B3918" t="str">
            <v>Perak</v>
          </cell>
          <cell r="C3918" t="str">
            <v>MYPerak</v>
          </cell>
        </row>
        <row r="3919">
          <cell r="B3919" t="str">
            <v>Perlis</v>
          </cell>
          <cell r="C3919" t="str">
            <v>MYPerlis</v>
          </cell>
        </row>
        <row r="3920">
          <cell r="B3920" t="str">
            <v>Selangor</v>
          </cell>
          <cell r="C3920" t="str">
            <v>MYSelangor</v>
          </cell>
        </row>
        <row r="3921">
          <cell r="B3921" t="str">
            <v>Terengganu</v>
          </cell>
          <cell r="C3921" t="str">
            <v>MYTerengganu</v>
          </cell>
        </row>
        <row r="3922">
          <cell r="B3922" t="str">
            <v>Sabah</v>
          </cell>
          <cell r="C3922" t="str">
            <v>MYSabah</v>
          </cell>
        </row>
        <row r="3923">
          <cell r="B3923" t="str">
            <v>Sarawak</v>
          </cell>
          <cell r="C3923" t="str">
            <v>MYSarawak</v>
          </cell>
        </row>
        <row r="3924">
          <cell r="B3924" t="str">
            <v>Maputo</v>
          </cell>
          <cell r="C3924" t="str">
            <v>MZMaputo</v>
          </cell>
        </row>
        <row r="3925">
          <cell r="B3925" t="str">
            <v>Niassa</v>
          </cell>
          <cell r="C3925" t="str">
            <v>MZNiassa</v>
          </cell>
        </row>
        <row r="3926">
          <cell r="B3926" t="str">
            <v>Manica</v>
          </cell>
          <cell r="C3926" t="str">
            <v>MZManica</v>
          </cell>
        </row>
        <row r="3927">
          <cell r="B3927" t="str">
            <v>Gaza</v>
          </cell>
          <cell r="C3927" t="str">
            <v>MZGaza</v>
          </cell>
        </row>
        <row r="3928">
          <cell r="B3928" t="str">
            <v>Inhambane</v>
          </cell>
          <cell r="C3928" t="str">
            <v>MZInhambane</v>
          </cell>
        </row>
        <row r="3929">
          <cell r="B3929" t="str">
            <v>Maputo</v>
          </cell>
          <cell r="C3929" t="str">
            <v>MZMaputo</v>
          </cell>
        </row>
        <row r="3930">
          <cell r="B3930" t="str">
            <v>Nampula</v>
          </cell>
          <cell r="C3930" t="str">
            <v>MZNampula</v>
          </cell>
        </row>
        <row r="3931">
          <cell r="B3931" t="str">
            <v>Cabo Delgado</v>
          </cell>
          <cell r="C3931" t="str">
            <v>MZCabo Delgado</v>
          </cell>
        </row>
        <row r="3932">
          <cell r="B3932" t="str">
            <v>Zambézia</v>
          </cell>
          <cell r="C3932" t="str">
            <v>MZZambézia</v>
          </cell>
        </row>
        <row r="3933">
          <cell r="B3933" t="str">
            <v>Sofala</v>
          </cell>
          <cell r="C3933" t="str">
            <v>MZSofala</v>
          </cell>
        </row>
        <row r="3934">
          <cell r="B3934" t="str">
            <v>Tete</v>
          </cell>
          <cell r="C3934" t="str">
            <v>MZTete</v>
          </cell>
        </row>
        <row r="3935">
          <cell r="B3935" t="str">
            <v>Zambezi</v>
          </cell>
          <cell r="C3935" t="str">
            <v>NAZambezi</v>
          </cell>
        </row>
        <row r="3936">
          <cell r="B3936" t="str">
            <v>Erongo</v>
          </cell>
          <cell r="C3936" t="str">
            <v>NAErongo</v>
          </cell>
        </row>
        <row r="3937">
          <cell r="B3937" t="str">
            <v>Hardap</v>
          </cell>
          <cell r="C3937" t="str">
            <v>NAHardap</v>
          </cell>
        </row>
        <row r="3938">
          <cell r="B3938" t="str">
            <v>Karas</v>
          </cell>
          <cell r="C3938" t="str">
            <v>NAKaras</v>
          </cell>
        </row>
        <row r="3939">
          <cell r="B3939" t="str">
            <v>Kavango East</v>
          </cell>
          <cell r="C3939" t="str">
            <v>NAKavango East</v>
          </cell>
        </row>
        <row r="3940">
          <cell r="B3940" t="str">
            <v>Khomas</v>
          </cell>
          <cell r="C3940" t="str">
            <v>NAKhomas</v>
          </cell>
        </row>
        <row r="3941">
          <cell r="B3941" t="str">
            <v>Kunene</v>
          </cell>
          <cell r="C3941" t="str">
            <v>NAKunene</v>
          </cell>
        </row>
        <row r="3942">
          <cell r="B3942" t="str">
            <v>Kavango West</v>
          </cell>
          <cell r="C3942" t="str">
            <v>NAKavango West</v>
          </cell>
        </row>
        <row r="3943">
          <cell r="B3943" t="str">
            <v>Otjozondjupa</v>
          </cell>
          <cell r="C3943" t="str">
            <v>NAOtjozondjupa</v>
          </cell>
        </row>
        <row r="3944">
          <cell r="B3944" t="str">
            <v>Omaheke</v>
          </cell>
          <cell r="C3944" t="str">
            <v>NAOmaheke</v>
          </cell>
        </row>
        <row r="3945">
          <cell r="B3945" t="str">
            <v>Oshana</v>
          </cell>
          <cell r="C3945" t="str">
            <v>NAOshana</v>
          </cell>
        </row>
        <row r="3946">
          <cell r="B3946" t="str">
            <v>Omusati</v>
          </cell>
          <cell r="C3946" t="str">
            <v>NAOmusati</v>
          </cell>
        </row>
        <row r="3947">
          <cell r="B3947" t="str">
            <v>Oshikoto</v>
          </cell>
          <cell r="C3947" t="str">
            <v>NAOshikoto</v>
          </cell>
        </row>
        <row r="3948">
          <cell r="B3948" t="str">
            <v>Ohangwena</v>
          </cell>
          <cell r="C3948" t="str">
            <v>NAOhangwena</v>
          </cell>
        </row>
        <row r="3949">
          <cell r="B3949" t="str">
            <v>Niamey</v>
          </cell>
          <cell r="C3949" t="str">
            <v>NENiamey</v>
          </cell>
        </row>
        <row r="3950">
          <cell r="B3950" t="str">
            <v>Agadez</v>
          </cell>
          <cell r="C3950" t="str">
            <v>NEAgadez</v>
          </cell>
        </row>
        <row r="3951">
          <cell r="B3951" t="str">
            <v>Diffa</v>
          </cell>
          <cell r="C3951" t="str">
            <v>NEDiffa</v>
          </cell>
        </row>
        <row r="3952">
          <cell r="B3952" t="str">
            <v>Dosso</v>
          </cell>
          <cell r="C3952" t="str">
            <v>NEDosso</v>
          </cell>
        </row>
        <row r="3953">
          <cell r="B3953" t="str">
            <v>Maradi</v>
          </cell>
          <cell r="C3953" t="str">
            <v>NEMaradi</v>
          </cell>
        </row>
        <row r="3954">
          <cell r="B3954" t="str">
            <v>Tahoua</v>
          </cell>
          <cell r="C3954" t="str">
            <v>NETahoua</v>
          </cell>
        </row>
        <row r="3955">
          <cell r="B3955" t="str">
            <v>Tillabéri</v>
          </cell>
          <cell r="C3955" t="str">
            <v>NETillabéri</v>
          </cell>
        </row>
        <row r="3956">
          <cell r="B3956" t="str">
            <v>Zinder</v>
          </cell>
          <cell r="C3956" t="str">
            <v>NEZinder</v>
          </cell>
        </row>
        <row r="3957">
          <cell r="B3957" t="str">
            <v>Abia</v>
          </cell>
          <cell r="C3957" t="str">
            <v>NGAbia</v>
          </cell>
        </row>
        <row r="3958">
          <cell r="B3958" t="str">
            <v>Adamawa</v>
          </cell>
          <cell r="C3958" t="str">
            <v>NGAdamawa</v>
          </cell>
        </row>
        <row r="3959">
          <cell r="B3959" t="str">
            <v>Akwa Ibom</v>
          </cell>
          <cell r="C3959" t="str">
            <v>NGAkwa Ibom</v>
          </cell>
        </row>
        <row r="3960">
          <cell r="B3960" t="str">
            <v>Anambra</v>
          </cell>
          <cell r="C3960" t="str">
            <v>NGAnambra</v>
          </cell>
        </row>
        <row r="3961">
          <cell r="B3961" t="str">
            <v>Bauchi</v>
          </cell>
          <cell r="C3961" t="str">
            <v>NGBauchi</v>
          </cell>
        </row>
        <row r="3962">
          <cell r="B3962" t="str">
            <v>Benue</v>
          </cell>
          <cell r="C3962" t="str">
            <v>NGBenue</v>
          </cell>
        </row>
        <row r="3963">
          <cell r="B3963" t="str">
            <v>Borno</v>
          </cell>
          <cell r="C3963" t="str">
            <v>NGBorno</v>
          </cell>
        </row>
        <row r="3964">
          <cell r="B3964" t="str">
            <v>Bayelsa</v>
          </cell>
          <cell r="C3964" t="str">
            <v>NGBayelsa</v>
          </cell>
        </row>
        <row r="3965">
          <cell r="B3965" t="str">
            <v>Cross River</v>
          </cell>
          <cell r="C3965" t="str">
            <v>NGCross River</v>
          </cell>
        </row>
        <row r="3966">
          <cell r="B3966" t="str">
            <v>Delta</v>
          </cell>
          <cell r="C3966" t="str">
            <v>NGDelta</v>
          </cell>
        </row>
        <row r="3967">
          <cell r="B3967" t="str">
            <v>Ebonyi</v>
          </cell>
          <cell r="C3967" t="str">
            <v>NGEbonyi</v>
          </cell>
        </row>
        <row r="3968">
          <cell r="B3968" t="str">
            <v>Edo</v>
          </cell>
          <cell r="C3968" t="str">
            <v>NGEdo</v>
          </cell>
        </row>
        <row r="3969">
          <cell r="B3969" t="str">
            <v>Ekiti</v>
          </cell>
          <cell r="C3969" t="str">
            <v>NGEkiti</v>
          </cell>
        </row>
        <row r="3970">
          <cell r="B3970" t="str">
            <v>Enugu</v>
          </cell>
          <cell r="C3970" t="str">
            <v>NGEnugu</v>
          </cell>
        </row>
        <row r="3971">
          <cell r="B3971" t="str">
            <v>Gombe</v>
          </cell>
          <cell r="C3971" t="str">
            <v>NGGombe</v>
          </cell>
        </row>
        <row r="3972">
          <cell r="B3972" t="str">
            <v>Imo</v>
          </cell>
          <cell r="C3972" t="str">
            <v>NGImo</v>
          </cell>
        </row>
        <row r="3973">
          <cell r="B3973" t="str">
            <v>Jigawa</v>
          </cell>
          <cell r="C3973" t="str">
            <v>NGJigawa</v>
          </cell>
        </row>
        <row r="3974">
          <cell r="B3974" t="str">
            <v>Kaduna</v>
          </cell>
          <cell r="C3974" t="str">
            <v>NGKaduna</v>
          </cell>
        </row>
        <row r="3975">
          <cell r="B3975" t="str">
            <v>Kebbi</v>
          </cell>
          <cell r="C3975" t="str">
            <v>NGKebbi</v>
          </cell>
        </row>
        <row r="3976">
          <cell r="B3976" t="str">
            <v>Kano</v>
          </cell>
          <cell r="C3976" t="str">
            <v>NGKano</v>
          </cell>
        </row>
        <row r="3977">
          <cell r="B3977" t="str">
            <v>Kogi</v>
          </cell>
          <cell r="C3977" t="str">
            <v>NGKogi</v>
          </cell>
        </row>
        <row r="3978">
          <cell r="B3978" t="str">
            <v>Katsina</v>
          </cell>
          <cell r="C3978" t="str">
            <v>NGKatsina</v>
          </cell>
        </row>
        <row r="3979">
          <cell r="B3979" t="str">
            <v>Kwara</v>
          </cell>
          <cell r="C3979" t="str">
            <v>NGKwara</v>
          </cell>
        </row>
        <row r="3980">
          <cell r="B3980" t="str">
            <v>Lagos</v>
          </cell>
          <cell r="C3980" t="str">
            <v>NGLagos</v>
          </cell>
        </row>
        <row r="3981">
          <cell r="B3981" t="str">
            <v>Nasarawa</v>
          </cell>
          <cell r="C3981" t="str">
            <v>NGNasarawa</v>
          </cell>
        </row>
        <row r="3982">
          <cell r="B3982" t="str">
            <v>Niger</v>
          </cell>
          <cell r="C3982" t="str">
            <v>NGNiger</v>
          </cell>
        </row>
        <row r="3983">
          <cell r="B3983" t="str">
            <v>Ogun</v>
          </cell>
          <cell r="C3983" t="str">
            <v>NGOgun</v>
          </cell>
        </row>
        <row r="3984">
          <cell r="B3984" t="str">
            <v>Ondo</v>
          </cell>
          <cell r="C3984" t="str">
            <v>NGOndo</v>
          </cell>
        </row>
        <row r="3985">
          <cell r="B3985" t="str">
            <v>Osun</v>
          </cell>
          <cell r="C3985" t="str">
            <v>NGOsun</v>
          </cell>
        </row>
        <row r="3986">
          <cell r="B3986" t="str">
            <v>Oyo</v>
          </cell>
          <cell r="C3986" t="str">
            <v>NGOyo</v>
          </cell>
        </row>
        <row r="3987">
          <cell r="B3987" t="str">
            <v>Plateau</v>
          </cell>
          <cell r="C3987" t="str">
            <v>NGPlateau</v>
          </cell>
        </row>
        <row r="3988">
          <cell r="B3988" t="str">
            <v>Rivers</v>
          </cell>
          <cell r="C3988" t="str">
            <v>NGRivers</v>
          </cell>
        </row>
        <row r="3989">
          <cell r="B3989" t="str">
            <v>Sokoto</v>
          </cell>
          <cell r="C3989" t="str">
            <v>NGSokoto</v>
          </cell>
        </row>
        <row r="3990">
          <cell r="B3990" t="str">
            <v>Taraba</v>
          </cell>
          <cell r="C3990" t="str">
            <v>NGTaraba</v>
          </cell>
        </row>
        <row r="3991">
          <cell r="B3991" t="str">
            <v>Yobe</v>
          </cell>
          <cell r="C3991" t="str">
            <v>NGYobe</v>
          </cell>
        </row>
        <row r="3992">
          <cell r="B3992" t="str">
            <v>Zamfara</v>
          </cell>
          <cell r="C3992" t="str">
            <v>NGZamfara</v>
          </cell>
        </row>
        <row r="3993">
          <cell r="B3993" t="str">
            <v>Abuja Federal Capital Territory</v>
          </cell>
          <cell r="C3993" t="str">
            <v>NGAbuja Federal Capital Territory</v>
          </cell>
        </row>
        <row r="3994">
          <cell r="B3994" t="str">
            <v>Boaco</v>
          </cell>
          <cell r="C3994" t="str">
            <v>NIBoaco</v>
          </cell>
        </row>
        <row r="3995">
          <cell r="B3995" t="str">
            <v>Carazo</v>
          </cell>
          <cell r="C3995" t="str">
            <v>NICarazo</v>
          </cell>
        </row>
        <row r="3996">
          <cell r="B3996" t="str">
            <v>Chinandega</v>
          </cell>
          <cell r="C3996" t="str">
            <v>NIChinandega</v>
          </cell>
        </row>
        <row r="3997">
          <cell r="B3997" t="str">
            <v>Chontales</v>
          </cell>
          <cell r="C3997" t="str">
            <v>NIChontales</v>
          </cell>
        </row>
        <row r="3998">
          <cell r="B3998" t="str">
            <v>Estelí</v>
          </cell>
          <cell r="C3998" t="str">
            <v>NIEstelí</v>
          </cell>
        </row>
        <row r="3999">
          <cell r="B3999" t="str">
            <v>Granada</v>
          </cell>
          <cell r="C3999" t="str">
            <v>NIGranada</v>
          </cell>
        </row>
        <row r="4000">
          <cell r="B4000" t="str">
            <v>Jinotega</v>
          </cell>
          <cell r="C4000" t="str">
            <v>NIJinotega</v>
          </cell>
        </row>
        <row r="4001">
          <cell r="B4001" t="str">
            <v>León</v>
          </cell>
          <cell r="C4001" t="str">
            <v>NILeón</v>
          </cell>
        </row>
        <row r="4002">
          <cell r="B4002" t="str">
            <v>Madriz</v>
          </cell>
          <cell r="C4002" t="str">
            <v>NIMadriz</v>
          </cell>
        </row>
        <row r="4003">
          <cell r="B4003" t="str">
            <v>Managua</v>
          </cell>
          <cell r="C4003" t="str">
            <v>NIManagua</v>
          </cell>
        </row>
        <row r="4004">
          <cell r="B4004" t="str">
            <v>Masaya</v>
          </cell>
          <cell r="C4004" t="str">
            <v>NIMasaya</v>
          </cell>
        </row>
        <row r="4005">
          <cell r="B4005" t="str">
            <v>Matagalpa</v>
          </cell>
          <cell r="C4005" t="str">
            <v>NIMatagalpa</v>
          </cell>
        </row>
        <row r="4006">
          <cell r="B4006" t="str">
            <v>Nueva Segovia</v>
          </cell>
          <cell r="C4006" t="str">
            <v>NINueva Segovia</v>
          </cell>
        </row>
        <row r="4007">
          <cell r="B4007" t="str">
            <v>Rivas</v>
          </cell>
          <cell r="C4007" t="str">
            <v>NIRivas</v>
          </cell>
        </row>
        <row r="4008">
          <cell r="B4008" t="str">
            <v>Río San Juan</v>
          </cell>
          <cell r="C4008" t="str">
            <v>NIRío San Juan</v>
          </cell>
        </row>
        <row r="4009">
          <cell r="B4009" t="str">
            <v>Costa Caribe Norte</v>
          </cell>
          <cell r="C4009" t="str">
            <v>NICosta Caribe Norte</v>
          </cell>
        </row>
        <row r="4010">
          <cell r="B4010" t="str">
            <v>Costa Caribe Sur</v>
          </cell>
          <cell r="C4010" t="str">
            <v>NICosta Caribe Sur</v>
          </cell>
        </row>
        <row r="4011">
          <cell r="B4011" t="str">
            <v>Drenthe</v>
          </cell>
          <cell r="C4011" t="str">
            <v>NLDrenthe</v>
          </cell>
        </row>
        <row r="4012">
          <cell r="B4012" t="str">
            <v>Flevoland</v>
          </cell>
          <cell r="C4012" t="str">
            <v>NLFlevoland</v>
          </cell>
        </row>
        <row r="4013">
          <cell r="B4013" t="str">
            <v>Fryslân</v>
          </cell>
          <cell r="C4013" t="str">
            <v>NLFryslân</v>
          </cell>
        </row>
        <row r="4014">
          <cell r="B4014" t="str">
            <v>Gelderland</v>
          </cell>
          <cell r="C4014" t="str">
            <v>NLGelderland</v>
          </cell>
        </row>
        <row r="4015">
          <cell r="B4015" t="str">
            <v>Groningen</v>
          </cell>
          <cell r="C4015" t="str">
            <v>NLGroningen</v>
          </cell>
        </row>
        <row r="4016">
          <cell r="B4016" t="str">
            <v>Limburg</v>
          </cell>
          <cell r="C4016" t="str">
            <v>NLLimburg</v>
          </cell>
        </row>
        <row r="4017">
          <cell r="B4017" t="str">
            <v>Noord-Brabant</v>
          </cell>
          <cell r="C4017" t="str">
            <v>NLNoord-Brabant</v>
          </cell>
        </row>
        <row r="4018">
          <cell r="B4018" t="str">
            <v>Noord-Holland</v>
          </cell>
          <cell r="C4018" t="str">
            <v>NLNoord-Holland</v>
          </cell>
        </row>
        <row r="4019">
          <cell r="B4019" t="str">
            <v>Overijssel</v>
          </cell>
          <cell r="C4019" t="str">
            <v>NLOverijssel</v>
          </cell>
        </row>
        <row r="4020">
          <cell r="B4020" t="str">
            <v>Utrecht</v>
          </cell>
          <cell r="C4020" t="str">
            <v>NLUtrecht</v>
          </cell>
        </row>
        <row r="4021">
          <cell r="B4021" t="str">
            <v>Zeeland</v>
          </cell>
          <cell r="C4021" t="str">
            <v>NLZeeland</v>
          </cell>
        </row>
        <row r="4022">
          <cell r="B4022" t="str">
            <v>Zuid-Holland</v>
          </cell>
          <cell r="C4022" t="str">
            <v>NLZuid-Holland</v>
          </cell>
        </row>
        <row r="4023">
          <cell r="B4023" t="str">
            <v>Aruba (see also separate country code entry under AW)</v>
          </cell>
          <cell r="C4023" t="str">
            <v>NLAruba (see also separate country code entry under AW)</v>
          </cell>
        </row>
        <row r="4024">
          <cell r="B4024" t="str">
            <v>Curaçao (see also separate country code entry under CW)</v>
          </cell>
          <cell r="C4024" t="str">
            <v>NLCuraçao (see also separate country code entry under CW)</v>
          </cell>
        </row>
        <row r="4025">
          <cell r="B4025" t="str">
            <v>Sint Maarten (see also separate country code entry under SX)</v>
          </cell>
          <cell r="C4025" t="str">
            <v>NLSint Maarten (see also separate country code entry under SX)</v>
          </cell>
        </row>
        <row r="4026">
          <cell r="B4026" t="str">
            <v>Bonaire (see also separate country code entry under BQ)</v>
          </cell>
          <cell r="C4026" t="str">
            <v>NLBonaire (see also separate country code entry under BQ)</v>
          </cell>
        </row>
        <row r="4027">
          <cell r="B4027" t="str">
            <v>Saba (see also separate country code entry under BQ)</v>
          </cell>
          <cell r="C4027" t="str">
            <v>NLSaba (see also separate country code entry under BQ)</v>
          </cell>
        </row>
        <row r="4028">
          <cell r="B4028" t="str">
            <v>Sint Eustatius (see also separate country code entry under BQ)</v>
          </cell>
          <cell r="C4028" t="str">
            <v>NLSint Eustatius (see also separate country code entry under BQ)</v>
          </cell>
        </row>
        <row r="4029">
          <cell r="B4029" t="str">
            <v>Oslo</v>
          </cell>
          <cell r="C4029" t="str">
            <v>NOOslo</v>
          </cell>
        </row>
        <row r="4030">
          <cell r="B4030" t="str">
            <v>Rogaland</v>
          </cell>
          <cell r="C4030" t="str">
            <v>NORogaland</v>
          </cell>
        </row>
        <row r="4031">
          <cell r="B4031" t="str">
            <v>Møre og Romsdal</v>
          </cell>
          <cell r="C4031" t="str">
            <v>NOMøre og Romsdal</v>
          </cell>
        </row>
        <row r="4032">
          <cell r="B4032" t="str">
            <v>Nordland</v>
          </cell>
          <cell r="C4032" t="str">
            <v>NONordland</v>
          </cell>
        </row>
        <row r="4033">
          <cell r="B4033" t="str">
            <v>Viken</v>
          </cell>
          <cell r="C4033" t="str">
            <v>NOViken</v>
          </cell>
        </row>
        <row r="4034">
          <cell r="B4034" t="str">
            <v>Innlandet</v>
          </cell>
          <cell r="C4034" t="str">
            <v>NOInnlandet</v>
          </cell>
        </row>
        <row r="4035">
          <cell r="B4035" t="str">
            <v>Vestfold og Telemark</v>
          </cell>
          <cell r="C4035" t="str">
            <v>NOVestfold og Telemark</v>
          </cell>
        </row>
        <row r="4036">
          <cell r="B4036" t="str">
            <v>Agder</v>
          </cell>
          <cell r="C4036" t="str">
            <v>NOAgder</v>
          </cell>
        </row>
        <row r="4037">
          <cell r="B4037" t="str">
            <v>Vestland</v>
          </cell>
          <cell r="C4037" t="str">
            <v>NOVestland</v>
          </cell>
        </row>
        <row r="4038">
          <cell r="B4038" t="str">
            <v>Trøndelag</v>
          </cell>
          <cell r="C4038" t="str">
            <v>NOTrøndelag</v>
          </cell>
        </row>
        <row r="4039">
          <cell r="B4039" t="str">
            <v>Troms og Finnmark</v>
          </cell>
          <cell r="C4039" t="str">
            <v>NOTroms og Finnmark</v>
          </cell>
        </row>
        <row r="4040">
          <cell r="B4040" t="str">
            <v>Svalbard (Arctic Region) (see also separate country code entry under SJ)</v>
          </cell>
          <cell r="C4040" t="str">
            <v>NOSvalbard (Arctic Region) (see also separate country code entry under SJ)</v>
          </cell>
        </row>
        <row r="4041">
          <cell r="B4041" t="str">
            <v>Jan Mayen (Arctic Region) (see also separate country code entry under SJ)</v>
          </cell>
          <cell r="C4041" t="str">
            <v>NOJan Mayen (Arctic Region) (see also separate country code entry under SJ)</v>
          </cell>
        </row>
        <row r="4042">
          <cell r="B4042" t="str">
            <v>Central</v>
          </cell>
          <cell r="C4042" t="str">
            <v>NPCentral</v>
          </cell>
        </row>
        <row r="4043">
          <cell r="B4043" t="str">
            <v>Madhyamanchal</v>
          </cell>
          <cell r="C4043" t="str">
            <v>NPMadhyamanchal</v>
          </cell>
        </row>
        <row r="4044">
          <cell r="B4044" t="str">
            <v>Bagmati</v>
          </cell>
          <cell r="C4044" t="str">
            <v>NPBagmati</v>
          </cell>
        </row>
        <row r="4045">
          <cell r="B4045" t="str">
            <v>Janakpur</v>
          </cell>
          <cell r="C4045" t="str">
            <v>NPJanakpur</v>
          </cell>
        </row>
        <row r="4046">
          <cell r="B4046" t="str">
            <v>Narayani</v>
          </cell>
          <cell r="C4046" t="str">
            <v>NPNarayani</v>
          </cell>
        </row>
        <row r="4047">
          <cell r="B4047" t="str">
            <v>Mid Western</v>
          </cell>
          <cell r="C4047" t="str">
            <v>NPMid Western</v>
          </cell>
        </row>
        <row r="4048">
          <cell r="B4048" t="str">
            <v>Madhya Pashchimanchal</v>
          </cell>
          <cell r="C4048" t="str">
            <v>NPMadhya Pashchimanchal</v>
          </cell>
        </row>
        <row r="4049">
          <cell r="B4049" t="str">
            <v>Bheri</v>
          </cell>
          <cell r="C4049" t="str">
            <v>NPBheri</v>
          </cell>
        </row>
        <row r="4050">
          <cell r="B4050" t="str">
            <v>Karnali</v>
          </cell>
          <cell r="C4050" t="str">
            <v>NPKarnali</v>
          </cell>
        </row>
        <row r="4051">
          <cell r="B4051" t="str">
            <v>Rapti</v>
          </cell>
          <cell r="C4051" t="str">
            <v>NPRapti</v>
          </cell>
        </row>
        <row r="4052">
          <cell r="B4052" t="str">
            <v>Western</v>
          </cell>
          <cell r="C4052" t="str">
            <v>NPWestern</v>
          </cell>
        </row>
        <row r="4053">
          <cell r="B4053" t="str">
            <v>Pashchimanchal</v>
          </cell>
          <cell r="C4053" t="str">
            <v>NPPashchimanchal</v>
          </cell>
        </row>
        <row r="4054">
          <cell r="B4054" t="str">
            <v>Dhawalagiri</v>
          </cell>
          <cell r="C4054" t="str">
            <v>NPDhawalagiri</v>
          </cell>
        </row>
        <row r="4055">
          <cell r="B4055" t="str">
            <v>Gandaki</v>
          </cell>
          <cell r="C4055" t="str">
            <v>NPGandaki</v>
          </cell>
        </row>
        <row r="4056">
          <cell r="B4056" t="str">
            <v>Lumbini</v>
          </cell>
          <cell r="C4056" t="str">
            <v>NPLumbini</v>
          </cell>
        </row>
        <row r="4057">
          <cell r="B4057" t="str">
            <v>Eastern</v>
          </cell>
          <cell r="C4057" t="str">
            <v>NPEastern</v>
          </cell>
        </row>
        <row r="4058">
          <cell r="B4058" t="str">
            <v>Purwanchal</v>
          </cell>
          <cell r="C4058" t="str">
            <v>NPPurwanchal</v>
          </cell>
        </row>
        <row r="4059">
          <cell r="B4059" t="str">
            <v>Kosi</v>
          </cell>
          <cell r="C4059" t="str">
            <v>NPKosi</v>
          </cell>
        </row>
        <row r="4060">
          <cell r="B4060" t="str">
            <v>Mechi</v>
          </cell>
          <cell r="C4060" t="str">
            <v>NPMechi</v>
          </cell>
        </row>
        <row r="4061">
          <cell r="B4061" t="str">
            <v>Sagarmatha</v>
          </cell>
          <cell r="C4061" t="str">
            <v>NPSagarmatha</v>
          </cell>
        </row>
        <row r="4062">
          <cell r="B4062" t="str">
            <v>Far Western</v>
          </cell>
          <cell r="C4062" t="str">
            <v>NPFar Western</v>
          </cell>
        </row>
        <row r="4063">
          <cell r="B4063" t="str">
            <v>Sudur Pashchimanchal</v>
          </cell>
          <cell r="C4063" t="str">
            <v>NPSudur Pashchimanchal</v>
          </cell>
        </row>
        <row r="4064">
          <cell r="B4064" t="str">
            <v>Mahakali</v>
          </cell>
          <cell r="C4064" t="str">
            <v>NPMahakali</v>
          </cell>
        </row>
        <row r="4065">
          <cell r="B4065" t="str">
            <v>Seti</v>
          </cell>
          <cell r="C4065" t="str">
            <v>NPSeti</v>
          </cell>
        </row>
        <row r="4066">
          <cell r="B4066" t="str">
            <v>Province 1</v>
          </cell>
          <cell r="C4066" t="str">
            <v>NPProvince 1</v>
          </cell>
        </row>
        <row r="4067">
          <cell r="B4067" t="str">
            <v>Pradesh 1</v>
          </cell>
          <cell r="C4067" t="str">
            <v>NPPradesh 1</v>
          </cell>
        </row>
        <row r="4068">
          <cell r="B4068" t="str">
            <v>Province 2</v>
          </cell>
          <cell r="C4068" t="str">
            <v>NPProvince 2</v>
          </cell>
        </row>
        <row r="4069">
          <cell r="B4069" t="str">
            <v>Pradesh 2</v>
          </cell>
          <cell r="C4069" t="str">
            <v>NPPradesh 2</v>
          </cell>
        </row>
        <row r="4070">
          <cell r="B4070" t="str">
            <v>Province 3</v>
          </cell>
          <cell r="C4070" t="str">
            <v>NPProvince 3</v>
          </cell>
        </row>
        <row r="4071">
          <cell r="B4071" t="str">
            <v>Pradesh 3</v>
          </cell>
          <cell r="C4071" t="str">
            <v>NPPradesh 3</v>
          </cell>
        </row>
        <row r="4072">
          <cell r="B4072" t="str">
            <v>Gandaki</v>
          </cell>
          <cell r="C4072" t="str">
            <v>NPGandaki</v>
          </cell>
        </row>
        <row r="4073">
          <cell r="B4073" t="str">
            <v>Gandaki</v>
          </cell>
          <cell r="C4073" t="str">
            <v>NPGandaki</v>
          </cell>
        </row>
        <row r="4074">
          <cell r="B4074" t="str">
            <v>Province 5</v>
          </cell>
          <cell r="C4074" t="str">
            <v>NPProvince 5</v>
          </cell>
        </row>
        <row r="4075">
          <cell r="B4075" t="str">
            <v>Pradesh 5</v>
          </cell>
          <cell r="C4075" t="str">
            <v>NPPradesh 5</v>
          </cell>
        </row>
        <row r="4076">
          <cell r="B4076" t="str">
            <v>Karnali</v>
          </cell>
          <cell r="C4076" t="str">
            <v>NPKarnali</v>
          </cell>
        </row>
        <row r="4077">
          <cell r="B4077" t="str">
            <v>Karnali</v>
          </cell>
          <cell r="C4077" t="str">
            <v>NPKarnali</v>
          </cell>
        </row>
        <row r="4078">
          <cell r="B4078" t="str">
            <v>Province 7</v>
          </cell>
          <cell r="C4078" t="str">
            <v>NPProvince 7</v>
          </cell>
        </row>
        <row r="4079">
          <cell r="B4079" t="str">
            <v>Pradesh 7</v>
          </cell>
          <cell r="C4079" t="str">
            <v>NPPradesh 7</v>
          </cell>
        </row>
        <row r="4080">
          <cell r="B4080" t="str">
            <v>Aiwo</v>
          </cell>
          <cell r="C4080" t="str">
            <v>NRAiwo</v>
          </cell>
        </row>
        <row r="4081">
          <cell r="B4081" t="str">
            <v>Aiwo</v>
          </cell>
          <cell r="C4081" t="str">
            <v>NRAiwo</v>
          </cell>
        </row>
        <row r="4082">
          <cell r="B4082" t="str">
            <v>Anabar</v>
          </cell>
          <cell r="C4082" t="str">
            <v>NRAnabar</v>
          </cell>
        </row>
        <row r="4083">
          <cell r="B4083" t="str">
            <v>Anabar</v>
          </cell>
          <cell r="C4083" t="str">
            <v>NRAnabar</v>
          </cell>
        </row>
        <row r="4084">
          <cell r="B4084" t="str">
            <v>Anetan</v>
          </cell>
          <cell r="C4084" t="str">
            <v>NRAnetan</v>
          </cell>
        </row>
        <row r="4085">
          <cell r="B4085" t="str">
            <v>Anetan</v>
          </cell>
          <cell r="C4085" t="str">
            <v>NRAnetan</v>
          </cell>
        </row>
        <row r="4086">
          <cell r="B4086" t="str">
            <v>Anibare</v>
          </cell>
          <cell r="C4086" t="str">
            <v>NRAnibare</v>
          </cell>
        </row>
        <row r="4087">
          <cell r="B4087" t="str">
            <v>Anibare</v>
          </cell>
          <cell r="C4087" t="str">
            <v>NRAnibare</v>
          </cell>
        </row>
        <row r="4088">
          <cell r="B4088" t="str">
            <v>Baitsi</v>
          </cell>
          <cell r="C4088" t="str">
            <v>NRBaitsi</v>
          </cell>
        </row>
        <row r="4089">
          <cell r="B4089" t="str">
            <v>Baitsi</v>
          </cell>
          <cell r="C4089" t="str">
            <v>NRBaitsi</v>
          </cell>
        </row>
        <row r="4090">
          <cell r="B4090" t="str">
            <v>Boe</v>
          </cell>
          <cell r="C4090" t="str">
            <v>NRBoe</v>
          </cell>
        </row>
        <row r="4091">
          <cell r="B4091" t="str">
            <v>Boe</v>
          </cell>
          <cell r="C4091" t="str">
            <v>NRBoe</v>
          </cell>
        </row>
        <row r="4092">
          <cell r="B4092" t="str">
            <v>Buada</v>
          </cell>
          <cell r="C4092" t="str">
            <v>NRBuada</v>
          </cell>
        </row>
        <row r="4093">
          <cell r="B4093" t="str">
            <v>Buada</v>
          </cell>
          <cell r="C4093" t="str">
            <v>NRBuada</v>
          </cell>
        </row>
        <row r="4094">
          <cell r="B4094" t="str">
            <v>Denigomodu</v>
          </cell>
          <cell r="C4094" t="str">
            <v>NRDenigomodu</v>
          </cell>
        </row>
        <row r="4095">
          <cell r="B4095" t="str">
            <v>Denigomodu</v>
          </cell>
          <cell r="C4095" t="str">
            <v>NRDenigomodu</v>
          </cell>
        </row>
        <row r="4096">
          <cell r="B4096" t="str">
            <v>Ewa</v>
          </cell>
          <cell r="C4096" t="str">
            <v>NREwa</v>
          </cell>
        </row>
        <row r="4097">
          <cell r="B4097" t="str">
            <v>Ewa</v>
          </cell>
          <cell r="C4097" t="str">
            <v>NREwa</v>
          </cell>
        </row>
        <row r="4098">
          <cell r="B4098" t="str">
            <v>Ijuw</v>
          </cell>
          <cell r="C4098" t="str">
            <v>NRIjuw</v>
          </cell>
        </row>
        <row r="4099">
          <cell r="B4099" t="str">
            <v>Ijuw</v>
          </cell>
          <cell r="C4099" t="str">
            <v>NRIjuw</v>
          </cell>
        </row>
        <row r="4100">
          <cell r="B4100" t="str">
            <v>Meneng</v>
          </cell>
          <cell r="C4100" t="str">
            <v>NRMeneng</v>
          </cell>
        </row>
        <row r="4101">
          <cell r="B4101" t="str">
            <v>Meneng</v>
          </cell>
          <cell r="C4101" t="str">
            <v>NRMeneng</v>
          </cell>
        </row>
        <row r="4102">
          <cell r="B4102" t="str">
            <v>Nibok</v>
          </cell>
          <cell r="C4102" t="str">
            <v>NRNibok</v>
          </cell>
        </row>
        <row r="4103">
          <cell r="B4103" t="str">
            <v>Nibok</v>
          </cell>
          <cell r="C4103" t="str">
            <v>NRNibok</v>
          </cell>
        </row>
        <row r="4104">
          <cell r="B4104" t="str">
            <v>Uaboe</v>
          </cell>
          <cell r="C4104" t="str">
            <v>NRUaboe</v>
          </cell>
        </row>
        <row r="4105">
          <cell r="B4105" t="str">
            <v>Uaboe</v>
          </cell>
          <cell r="C4105" t="str">
            <v>NRUaboe</v>
          </cell>
        </row>
        <row r="4106">
          <cell r="B4106" t="str">
            <v>Yaren</v>
          </cell>
          <cell r="C4106" t="str">
            <v>NRYaren</v>
          </cell>
        </row>
        <row r="4107">
          <cell r="B4107" t="str">
            <v>Yaren</v>
          </cell>
          <cell r="C4107" t="str">
            <v>NRYaren</v>
          </cell>
        </row>
        <row r="4108">
          <cell r="B4108" t="str">
            <v>Auckland</v>
          </cell>
          <cell r="C4108" t="str">
            <v>NZAuckland</v>
          </cell>
        </row>
        <row r="4109">
          <cell r="B4109" t="str">
            <v>Tāmaki-makau-rau</v>
          </cell>
          <cell r="C4109" t="str">
            <v>NZTāmaki-makau-rau</v>
          </cell>
        </row>
        <row r="4110">
          <cell r="B4110" t="str">
            <v>Bay of Plenty</v>
          </cell>
          <cell r="C4110" t="str">
            <v>NZBay of Plenty</v>
          </cell>
        </row>
        <row r="4111">
          <cell r="B4111" t="str">
            <v>Te Moana a Toi Te Huatahi</v>
          </cell>
          <cell r="C4111" t="str">
            <v>NZTe Moana a Toi Te Huatahi</v>
          </cell>
        </row>
        <row r="4112">
          <cell r="B4112" t="str">
            <v>Canterbury</v>
          </cell>
          <cell r="C4112" t="str">
            <v>NZCanterbury</v>
          </cell>
        </row>
        <row r="4113">
          <cell r="B4113" t="str">
            <v>Waitaha</v>
          </cell>
          <cell r="C4113" t="str">
            <v>NZWaitaha</v>
          </cell>
        </row>
        <row r="4114">
          <cell r="B4114" t="str">
            <v>Gisborne</v>
          </cell>
          <cell r="C4114" t="str">
            <v>NZGisborne</v>
          </cell>
        </row>
        <row r="4115">
          <cell r="B4115" t="str">
            <v>Tūranga nui a Kiwa</v>
          </cell>
          <cell r="C4115" t="str">
            <v>NZTūranga nui a Kiwa</v>
          </cell>
        </row>
        <row r="4116">
          <cell r="B4116" t="str">
            <v>Hawke's Bay</v>
          </cell>
          <cell r="C4116" t="str">
            <v>NZHawke's Bay</v>
          </cell>
        </row>
        <row r="4117">
          <cell r="B4117" t="str">
            <v>Te Matau a Māui</v>
          </cell>
          <cell r="C4117" t="str">
            <v>NZTe Matau a Māui</v>
          </cell>
        </row>
        <row r="4118">
          <cell r="B4118" t="str">
            <v>Marlborough</v>
          </cell>
          <cell r="C4118" t="str">
            <v>NZMarlborough</v>
          </cell>
        </row>
        <row r="4119">
          <cell r="B4119" t="str">
            <v>Manawatu-Wanganui</v>
          </cell>
          <cell r="C4119" t="str">
            <v>NZManawatu-Wanganui</v>
          </cell>
        </row>
        <row r="4120">
          <cell r="B4120" t="str">
            <v>Manawatu Whanganui</v>
          </cell>
          <cell r="C4120" t="str">
            <v>NZManawatu Whanganui</v>
          </cell>
        </row>
        <row r="4121">
          <cell r="B4121" t="str">
            <v>Nelson</v>
          </cell>
          <cell r="C4121" t="str">
            <v>NZNelson</v>
          </cell>
        </row>
        <row r="4122">
          <cell r="B4122" t="str">
            <v>Whakatū</v>
          </cell>
          <cell r="C4122" t="str">
            <v>NZWhakatū</v>
          </cell>
        </row>
        <row r="4123">
          <cell r="B4123" t="str">
            <v>Northland</v>
          </cell>
          <cell r="C4123" t="str">
            <v>NZNorthland</v>
          </cell>
        </row>
        <row r="4124">
          <cell r="B4124" t="str">
            <v>Te Tai tokerau</v>
          </cell>
          <cell r="C4124" t="str">
            <v>NZTe Tai tokerau</v>
          </cell>
        </row>
        <row r="4125">
          <cell r="B4125" t="str">
            <v>Otago</v>
          </cell>
          <cell r="C4125" t="str">
            <v>NZOtago</v>
          </cell>
        </row>
        <row r="4126">
          <cell r="B4126" t="str">
            <v>Ō Tākou</v>
          </cell>
          <cell r="C4126" t="str">
            <v>NZŌ Tākou</v>
          </cell>
        </row>
        <row r="4127">
          <cell r="B4127" t="str">
            <v>Southland</v>
          </cell>
          <cell r="C4127" t="str">
            <v>NZSouthland</v>
          </cell>
        </row>
        <row r="4128">
          <cell r="B4128" t="str">
            <v>Murihiku</v>
          </cell>
          <cell r="C4128" t="str">
            <v>NZMurihiku</v>
          </cell>
        </row>
        <row r="4129">
          <cell r="B4129" t="str">
            <v>Tasman</v>
          </cell>
          <cell r="C4129" t="str">
            <v>NZTasman</v>
          </cell>
        </row>
        <row r="4130">
          <cell r="B4130" t="str">
            <v>Taranaki</v>
          </cell>
          <cell r="C4130" t="str">
            <v>NZTaranaki</v>
          </cell>
        </row>
        <row r="4131">
          <cell r="B4131" t="str">
            <v>Taranaki</v>
          </cell>
          <cell r="C4131" t="str">
            <v>NZTaranaki</v>
          </cell>
        </row>
        <row r="4132">
          <cell r="B4132" t="str">
            <v>Wellington</v>
          </cell>
          <cell r="C4132" t="str">
            <v>NZWellington</v>
          </cell>
        </row>
        <row r="4133">
          <cell r="B4133" t="str">
            <v>Te Whanga-nui-a-Tara</v>
          </cell>
          <cell r="C4133" t="str">
            <v>NZTe Whanga-nui-a-Tara</v>
          </cell>
        </row>
        <row r="4134">
          <cell r="B4134" t="str">
            <v>Waikato</v>
          </cell>
          <cell r="C4134" t="str">
            <v>NZWaikato</v>
          </cell>
        </row>
        <row r="4135">
          <cell r="B4135" t="str">
            <v>West Coast</v>
          </cell>
          <cell r="C4135" t="str">
            <v>NZWest Coast</v>
          </cell>
        </row>
        <row r="4136">
          <cell r="B4136" t="str">
            <v>Te Taihau ā uru</v>
          </cell>
          <cell r="C4136" t="str">
            <v>NZTe Taihau ā uru</v>
          </cell>
        </row>
        <row r="4137">
          <cell r="B4137" t="str">
            <v>Chatham Islands Territory</v>
          </cell>
          <cell r="C4137" t="str">
            <v>NZChatham Islands Territory</v>
          </cell>
        </row>
        <row r="4138">
          <cell r="B4138" t="str">
            <v>Wharekauri</v>
          </cell>
          <cell r="C4138" t="str">
            <v>NZWharekauri</v>
          </cell>
        </row>
        <row r="4139">
          <cell r="B4139" t="str">
            <v>Janūb al Bāţinah</v>
          </cell>
          <cell r="C4139" t="str">
            <v>OMJanūb al Bāţinah</v>
          </cell>
        </row>
        <row r="4140">
          <cell r="B4140" t="str">
            <v>Shamāl al Bāţinah</v>
          </cell>
          <cell r="C4140" t="str">
            <v>OMShamāl al Bāţinah</v>
          </cell>
        </row>
        <row r="4141">
          <cell r="B4141" t="str">
            <v>Al Buraymī</v>
          </cell>
          <cell r="C4141" t="str">
            <v>OMAl Buraymī</v>
          </cell>
        </row>
        <row r="4142">
          <cell r="B4142" t="str">
            <v>Ad Dākhilīyah</v>
          </cell>
          <cell r="C4142" t="str">
            <v>OMAd Dākhilīyah</v>
          </cell>
        </row>
        <row r="4143">
          <cell r="B4143" t="str">
            <v>Masqaţ</v>
          </cell>
          <cell r="C4143" t="str">
            <v>OMMasqaţ</v>
          </cell>
        </row>
        <row r="4144">
          <cell r="B4144" t="str">
            <v>Musandam</v>
          </cell>
          <cell r="C4144" t="str">
            <v>OMMusandam</v>
          </cell>
        </row>
        <row r="4145">
          <cell r="B4145" t="str">
            <v>Janūb ash Sharqīyah</v>
          </cell>
          <cell r="C4145" t="str">
            <v>OMJanūb ash Sharqīyah</v>
          </cell>
        </row>
        <row r="4146">
          <cell r="B4146" t="str">
            <v>Shamāl ash Sharqīyah</v>
          </cell>
          <cell r="C4146" t="str">
            <v>OMShamāl ash Sharqīyah</v>
          </cell>
        </row>
        <row r="4147">
          <cell r="B4147" t="str">
            <v>Al Wusţá</v>
          </cell>
          <cell r="C4147" t="str">
            <v>OMAl Wusţá</v>
          </cell>
        </row>
        <row r="4148">
          <cell r="B4148" t="str">
            <v>Az̧ Z̧āhirah</v>
          </cell>
          <cell r="C4148" t="str">
            <v>OMAz̧ Z̧āhirah</v>
          </cell>
        </row>
        <row r="4149">
          <cell r="B4149" t="str">
            <v>Z̧ufār</v>
          </cell>
          <cell r="C4149" t="str">
            <v>OMZ̧ufār</v>
          </cell>
        </row>
        <row r="4150">
          <cell r="B4150" t="str">
            <v>Emberá</v>
          </cell>
          <cell r="C4150" t="str">
            <v>PAEmberá</v>
          </cell>
        </row>
        <row r="4151">
          <cell r="B4151" t="str">
            <v>Guna Yala</v>
          </cell>
          <cell r="C4151" t="str">
            <v>PAGuna Yala</v>
          </cell>
        </row>
        <row r="4152">
          <cell r="B4152" t="str">
            <v>Ngöbe-Buglé</v>
          </cell>
          <cell r="C4152" t="str">
            <v>PANgöbe-Buglé</v>
          </cell>
        </row>
        <row r="4153">
          <cell r="B4153" t="str">
            <v>Bocas del Toro</v>
          </cell>
          <cell r="C4153" t="str">
            <v>PABocas del Toro</v>
          </cell>
        </row>
        <row r="4154">
          <cell r="B4154" t="str">
            <v>Panamá Oeste</v>
          </cell>
          <cell r="C4154" t="str">
            <v>PAPanamá Oeste</v>
          </cell>
        </row>
        <row r="4155">
          <cell r="B4155" t="str">
            <v>Coclé</v>
          </cell>
          <cell r="C4155" t="str">
            <v>PACoclé</v>
          </cell>
        </row>
        <row r="4156">
          <cell r="B4156" t="str">
            <v>Colón</v>
          </cell>
          <cell r="C4156" t="str">
            <v>PAColón</v>
          </cell>
        </row>
        <row r="4157">
          <cell r="B4157" t="str">
            <v>Chiriquí</v>
          </cell>
          <cell r="C4157" t="str">
            <v>PAChiriquí</v>
          </cell>
        </row>
        <row r="4158">
          <cell r="B4158" t="str">
            <v>Darién</v>
          </cell>
          <cell r="C4158" t="str">
            <v>PADarién</v>
          </cell>
        </row>
        <row r="4159">
          <cell r="B4159" t="str">
            <v>Herrera</v>
          </cell>
          <cell r="C4159" t="str">
            <v>PAHerrera</v>
          </cell>
        </row>
        <row r="4160">
          <cell r="B4160" t="str">
            <v>Los Santos</v>
          </cell>
          <cell r="C4160" t="str">
            <v>PALos Santos</v>
          </cell>
        </row>
        <row r="4161">
          <cell r="B4161" t="str">
            <v>Panamá</v>
          </cell>
          <cell r="C4161" t="str">
            <v>PAPanamá</v>
          </cell>
        </row>
        <row r="4162">
          <cell r="B4162" t="str">
            <v>Veraguas</v>
          </cell>
          <cell r="C4162" t="str">
            <v>PAVeraguas</v>
          </cell>
        </row>
        <row r="4163">
          <cell r="B4163" t="str">
            <v>Amasunu</v>
          </cell>
          <cell r="C4163" t="str">
            <v>PEAmasunu</v>
          </cell>
        </row>
        <row r="4164">
          <cell r="B4164" t="str">
            <v>Amarumayu</v>
          </cell>
          <cell r="C4164" t="str">
            <v>PEAmarumayu</v>
          </cell>
        </row>
        <row r="4165">
          <cell r="B4165" t="str">
            <v>Amazonas</v>
          </cell>
          <cell r="C4165" t="str">
            <v>PEAmazonas</v>
          </cell>
        </row>
        <row r="4166">
          <cell r="B4166" t="str">
            <v>Ankashu</v>
          </cell>
          <cell r="C4166" t="str">
            <v>PEAnkashu</v>
          </cell>
        </row>
        <row r="4167">
          <cell r="B4167" t="str">
            <v>Anqash</v>
          </cell>
          <cell r="C4167" t="str">
            <v>PEAnqash</v>
          </cell>
        </row>
        <row r="4168">
          <cell r="B4168" t="str">
            <v>Ancash</v>
          </cell>
          <cell r="C4168" t="str">
            <v>PEAncash</v>
          </cell>
        </row>
        <row r="4169">
          <cell r="B4169" t="str">
            <v>Apurimaq</v>
          </cell>
          <cell r="C4169" t="str">
            <v>PEApurimaq</v>
          </cell>
        </row>
        <row r="4170">
          <cell r="B4170" t="str">
            <v>Apurimaq</v>
          </cell>
          <cell r="C4170" t="str">
            <v>PEApurimaq</v>
          </cell>
        </row>
        <row r="4171">
          <cell r="B4171" t="str">
            <v>Apurímac</v>
          </cell>
          <cell r="C4171" t="str">
            <v>PEApurímac</v>
          </cell>
        </row>
        <row r="4172">
          <cell r="B4172" t="str">
            <v>Arikipa</v>
          </cell>
          <cell r="C4172" t="str">
            <v>PEArikipa</v>
          </cell>
        </row>
        <row r="4173">
          <cell r="B4173" t="str">
            <v>Ariqipa</v>
          </cell>
          <cell r="C4173" t="str">
            <v>PEAriqipa</v>
          </cell>
        </row>
        <row r="4174">
          <cell r="B4174" t="str">
            <v>Arequipa</v>
          </cell>
          <cell r="C4174" t="str">
            <v>PEArequipa</v>
          </cell>
        </row>
        <row r="4175">
          <cell r="B4175" t="str">
            <v>Ayaquchu</v>
          </cell>
          <cell r="C4175" t="str">
            <v>PEAyaquchu</v>
          </cell>
        </row>
        <row r="4176">
          <cell r="B4176" t="str">
            <v>Ayakuchu</v>
          </cell>
          <cell r="C4176" t="str">
            <v>PEAyakuchu</v>
          </cell>
        </row>
        <row r="4177">
          <cell r="B4177" t="str">
            <v>Ayacucho</v>
          </cell>
          <cell r="C4177" t="str">
            <v>PEAyacucho</v>
          </cell>
        </row>
        <row r="4178">
          <cell r="B4178" t="str">
            <v>Qajamarka</v>
          </cell>
          <cell r="C4178" t="str">
            <v>PEQajamarka</v>
          </cell>
        </row>
        <row r="4179">
          <cell r="B4179" t="str">
            <v>Kashamarka</v>
          </cell>
          <cell r="C4179" t="str">
            <v>PEKashamarka</v>
          </cell>
        </row>
        <row r="4180">
          <cell r="B4180" t="str">
            <v>Cajamarca</v>
          </cell>
          <cell r="C4180" t="str">
            <v>PECajamarca</v>
          </cell>
        </row>
        <row r="4181">
          <cell r="B4181" t="str">
            <v>Kallao</v>
          </cell>
          <cell r="C4181" t="str">
            <v>PEKallao</v>
          </cell>
        </row>
        <row r="4182">
          <cell r="B4182" t="str">
            <v>Qallaw</v>
          </cell>
          <cell r="C4182" t="str">
            <v>PEQallaw</v>
          </cell>
        </row>
        <row r="4183">
          <cell r="B4183" t="str">
            <v>El Callao</v>
          </cell>
          <cell r="C4183" t="str">
            <v>PEEl Callao</v>
          </cell>
        </row>
        <row r="4184">
          <cell r="B4184" t="str">
            <v>Kusku</v>
          </cell>
          <cell r="C4184" t="str">
            <v>PEKusku</v>
          </cell>
        </row>
        <row r="4185">
          <cell r="B4185" t="str">
            <v>Qusqu</v>
          </cell>
          <cell r="C4185" t="str">
            <v>PEQusqu</v>
          </cell>
        </row>
        <row r="4186">
          <cell r="B4186" t="str">
            <v>Cusco</v>
          </cell>
          <cell r="C4186" t="str">
            <v>PECusco</v>
          </cell>
        </row>
        <row r="4187">
          <cell r="B4187" t="str">
            <v>Wanuku</v>
          </cell>
          <cell r="C4187" t="str">
            <v>PEWanuku</v>
          </cell>
        </row>
        <row r="4188">
          <cell r="B4188" t="str">
            <v>Wanuku</v>
          </cell>
          <cell r="C4188" t="str">
            <v>PEWanuku</v>
          </cell>
        </row>
        <row r="4189">
          <cell r="B4189" t="str">
            <v>Huánuco</v>
          </cell>
          <cell r="C4189" t="str">
            <v>PEHuánuco</v>
          </cell>
        </row>
        <row r="4190">
          <cell r="B4190" t="str">
            <v>Wankawelika</v>
          </cell>
          <cell r="C4190" t="str">
            <v>PEWankawelika</v>
          </cell>
        </row>
        <row r="4191">
          <cell r="B4191" t="str">
            <v>Wankawillka</v>
          </cell>
          <cell r="C4191" t="str">
            <v>PEWankawillka</v>
          </cell>
        </row>
        <row r="4192">
          <cell r="B4192" t="str">
            <v>Huancavelica</v>
          </cell>
          <cell r="C4192" t="str">
            <v>PEHuancavelica</v>
          </cell>
        </row>
        <row r="4193">
          <cell r="B4193" t="str">
            <v>Ika</v>
          </cell>
          <cell r="C4193" t="str">
            <v>PEIka</v>
          </cell>
        </row>
        <row r="4194">
          <cell r="B4194" t="str">
            <v>Ika</v>
          </cell>
          <cell r="C4194" t="str">
            <v>PEIka</v>
          </cell>
        </row>
        <row r="4195">
          <cell r="B4195" t="str">
            <v>Ica</v>
          </cell>
          <cell r="C4195" t="str">
            <v>PEIca</v>
          </cell>
        </row>
        <row r="4196">
          <cell r="B4196" t="str">
            <v>Junin</v>
          </cell>
          <cell r="C4196" t="str">
            <v>PEJunin</v>
          </cell>
        </row>
        <row r="4197">
          <cell r="B4197" t="str">
            <v>Hunin</v>
          </cell>
          <cell r="C4197" t="str">
            <v>PEHunin</v>
          </cell>
        </row>
        <row r="4198">
          <cell r="B4198" t="str">
            <v>Junín</v>
          </cell>
          <cell r="C4198" t="str">
            <v>PEJunín</v>
          </cell>
        </row>
        <row r="4199">
          <cell r="B4199" t="str">
            <v>La Libertad</v>
          </cell>
          <cell r="C4199" t="str">
            <v>PELa Libertad</v>
          </cell>
        </row>
        <row r="4200">
          <cell r="B4200" t="str">
            <v>Qispi kay</v>
          </cell>
          <cell r="C4200" t="str">
            <v>PEQispi kay</v>
          </cell>
        </row>
        <row r="4201">
          <cell r="B4201" t="str">
            <v>La Libertad</v>
          </cell>
          <cell r="C4201" t="str">
            <v>PELa Libertad</v>
          </cell>
        </row>
        <row r="4202">
          <cell r="B4202" t="str">
            <v>Lambayeque</v>
          </cell>
          <cell r="C4202" t="str">
            <v>PELambayeque</v>
          </cell>
        </row>
        <row r="4203">
          <cell r="B4203" t="str">
            <v>Lampalliqi</v>
          </cell>
          <cell r="C4203" t="str">
            <v>PELampalliqi</v>
          </cell>
        </row>
        <row r="4204">
          <cell r="B4204" t="str">
            <v>Lambayeque</v>
          </cell>
          <cell r="C4204" t="str">
            <v>PELambayeque</v>
          </cell>
        </row>
        <row r="4205">
          <cell r="B4205" t="str">
            <v>Lima</v>
          </cell>
          <cell r="C4205" t="str">
            <v>PELima</v>
          </cell>
        </row>
        <row r="4206">
          <cell r="B4206" t="str">
            <v>Lima</v>
          </cell>
          <cell r="C4206" t="str">
            <v>PELima</v>
          </cell>
        </row>
        <row r="4207">
          <cell r="B4207" t="str">
            <v>Lima</v>
          </cell>
          <cell r="C4207" t="str">
            <v>PELima</v>
          </cell>
        </row>
        <row r="4208">
          <cell r="B4208" t="str">
            <v>Luritu</v>
          </cell>
          <cell r="C4208" t="str">
            <v>PELuritu</v>
          </cell>
        </row>
        <row r="4209">
          <cell r="B4209" t="str">
            <v>Luritu</v>
          </cell>
          <cell r="C4209" t="str">
            <v>PELuritu</v>
          </cell>
        </row>
        <row r="4210">
          <cell r="B4210" t="str">
            <v>Loreto</v>
          </cell>
          <cell r="C4210" t="str">
            <v>PELoreto</v>
          </cell>
        </row>
        <row r="4211">
          <cell r="B4211" t="str">
            <v>Madre de Dios</v>
          </cell>
          <cell r="C4211" t="str">
            <v>PEMadre de Dios</v>
          </cell>
        </row>
        <row r="4212">
          <cell r="B4212" t="str">
            <v>Mayutata</v>
          </cell>
          <cell r="C4212" t="str">
            <v>PEMayutata</v>
          </cell>
        </row>
        <row r="4213">
          <cell r="B4213" t="str">
            <v>Madre de Dios</v>
          </cell>
          <cell r="C4213" t="str">
            <v>PEMadre de Dios</v>
          </cell>
        </row>
        <row r="4214">
          <cell r="B4214" t="str">
            <v>Moqwegwa</v>
          </cell>
          <cell r="C4214" t="str">
            <v>PEMoqwegwa</v>
          </cell>
        </row>
        <row r="4215">
          <cell r="B4215" t="str">
            <v>Muqiwa</v>
          </cell>
          <cell r="C4215" t="str">
            <v>PEMuqiwa</v>
          </cell>
        </row>
        <row r="4216">
          <cell r="B4216" t="str">
            <v>Moquegua</v>
          </cell>
          <cell r="C4216" t="str">
            <v>PEMoquegua</v>
          </cell>
        </row>
        <row r="4217">
          <cell r="B4217" t="str">
            <v>Pasqu</v>
          </cell>
          <cell r="C4217" t="str">
            <v>PEPasqu</v>
          </cell>
        </row>
        <row r="4218">
          <cell r="B4218" t="str">
            <v>Pasqu</v>
          </cell>
          <cell r="C4218" t="str">
            <v>PEPasqu</v>
          </cell>
        </row>
        <row r="4219">
          <cell r="B4219" t="str">
            <v>Pasco</v>
          </cell>
          <cell r="C4219" t="str">
            <v>PEPasco</v>
          </cell>
        </row>
        <row r="4220">
          <cell r="B4220" t="str">
            <v>Piura</v>
          </cell>
          <cell r="C4220" t="str">
            <v>PEPiura</v>
          </cell>
        </row>
        <row r="4221">
          <cell r="B4221" t="str">
            <v>Piwra</v>
          </cell>
          <cell r="C4221" t="str">
            <v>PEPiwra</v>
          </cell>
        </row>
        <row r="4222">
          <cell r="B4222" t="str">
            <v>Piura</v>
          </cell>
          <cell r="C4222" t="str">
            <v>PEPiura</v>
          </cell>
        </row>
        <row r="4223">
          <cell r="B4223" t="str">
            <v>Puno</v>
          </cell>
          <cell r="C4223" t="str">
            <v>PEPuno</v>
          </cell>
        </row>
        <row r="4224">
          <cell r="B4224" t="str">
            <v>Punu</v>
          </cell>
          <cell r="C4224" t="str">
            <v>PEPunu</v>
          </cell>
        </row>
        <row r="4225">
          <cell r="B4225" t="str">
            <v>Puno</v>
          </cell>
          <cell r="C4225" t="str">
            <v>PEPuno</v>
          </cell>
        </row>
        <row r="4226">
          <cell r="B4226" t="str">
            <v>San Martín</v>
          </cell>
          <cell r="C4226" t="str">
            <v>PESan Martín</v>
          </cell>
        </row>
        <row r="4227">
          <cell r="B4227" t="str">
            <v>San Martin</v>
          </cell>
          <cell r="C4227" t="str">
            <v>PESan Martin</v>
          </cell>
        </row>
        <row r="4228">
          <cell r="B4228" t="str">
            <v>San Martín</v>
          </cell>
          <cell r="C4228" t="str">
            <v>PESan Martín</v>
          </cell>
        </row>
        <row r="4229">
          <cell r="B4229" t="str">
            <v>Takna</v>
          </cell>
          <cell r="C4229" t="str">
            <v>PETakna</v>
          </cell>
        </row>
        <row r="4230">
          <cell r="B4230" t="str">
            <v>Taqna</v>
          </cell>
          <cell r="C4230" t="str">
            <v>PETaqna</v>
          </cell>
        </row>
        <row r="4231">
          <cell r="B4231" t="str">
            <v>Tacna</v>
          </cell>
          <cell r="C4231" t="str">
            <v>PETacna</v>
          </cell>
        </row>
        <row r="4232">
          <cell r="B4232" t="str">
            <v>Tumbes</v>
          </cell>
          <cell r="C4232" t="str">
            <v>PETumbes</v>
          </cell>
        </row>
        <row r="4233">
          <cell r="B4233" t="str">
            <v>Tumpis</v>
          </cell>
          <cell r="C4233" t="str">
            <v>PETumpis</v>
          </cell>
        </row>
        <row r="4234">
          <cell r="B4234" t="str">
            <v>Tumbes</v>
          </cell>
          <cell r="C4234" t="str">
            <v>PETumbes</v>
          </cell>
        </row>
        <row r="4235">
          <cell r="B4235" t="str">
            <v>Ukayali</v>
          </cell>
          <cell r="C4235" t="str">
            <v>PEUkayali</v>
          </cell>
        </row>
        <row r="4236">
          <cell r="B4236" t="str">
            <v>Ukayali</v>
          </cell>
          <cell r="C4236" t="str">
            <v>PEUkayali</v>
          </cell>
        </row>
        <row r="4237">
          <cell r="B4237" t="str">
            <v>Ucayali</v>
          </cell>
          <cell r="C4237" t="str">
            <v>PEUcayali</v>
          </cell>
        </row>
        <row r="4238">
          <cell r="B4238" t="str">
            <v>Lima hatun llaqta</v>
          </cell>
          <cell r="C4238" t="str">
            <v>PELima hatun llaqta</v>
          </cell>
        </row>
        <row r="4239">
          <cell r="B4239" t="str">
            <v>Lima llaqta suyu</v>
          </cell>
          <cell r="C4239" t="str">
            <v>PELima llaqta suyu</v>
          </cell>
        </row>
        <row r="4240">
          <cell r="B4240" t="str">
            <v>Municipalidad Metropolitana de Lima</v>
          </cell>
          <cell r="C4240" t="str">
            <v>PEMunicipalidad Metropolitana de Lima</v>
          </cell>
        </row>
        <row r="4241">
          <cell r="B4241" t="str">
            <v>National Capital District (Port Moresby)</v>
          </cell>
          <cell r="C4241" t="str">
            <v>PGNational Capital District (Port Moresby)</v>
          </cell>
        </row>
        <row r="4242">
          <cell r="B4242" t="str">
            <v>Chimbu</v>
          </cell>
          <cell r="C4242" t="str">
            <v>PGChimbu</v>
          </cell>
        </row>
        <row r="4243">
          <cell r="B4243" t="str">
            <v>Central</v>
          </cell>
          <cell r="C4243" t="str">
            <v>PGCentral</v>
          </cell>
        </row>
        <row r="4244">
          <cell r="B4244" t="str">
            <v>East New Britain</v>
          </cell>
          <cell r="C4244" t="str">
            <v>PGEast New Britain</v>
          </cell>
        </row>
        <row r="4245">
          <cell r="B4245" t="str">
            <v>Eastern Highlands</v>
          </cell>
          <cell r="C4245" t="str">
            <v>PGEastern Highlands</v>
          </cell>
        </row>
        <row r="4246">
          <cell r="B4246" t="str">
            <v>Enga</v>
          </cell>
          <cell r="C4246" t="str">
            <v>PGEnga</v>
          </cell>
        </row>
        <row r="4247">
          <cell r="B4247" t="str">
            <v>East Sepik</v>
          </cell>
          <cell r="C4247" t="str">
            <v>PGEast Sepik</v>
          </cell>
        </row>
        <row r="4248">
          <cell r="B4248" t="str">
            <v>Gulf</v>
          </cell>
          <cell r="C4248" t="str">
            <v>PGGulf</v>
          </cell>
        </row>
        <row r="4249">
          <cell r="B4249" t="str">
            <v>Hela</v>
          </cell>
          <cell r="C4249" t="str">
            <v>PGHela</v>
          </cell>
        </row>
        <row r="4250">
          <cell r="B4250" t="str">
            <v>Jiwaka</v>
          </cell>
          <cell r="C4250" t="str">
            <v>PGJiwaka</v>
          </cell>
        </row>
        <row r="4251">
          <cell r="B4251" t="str">
            <v>Milne Bay</v>
          </cell>
          <cell r="C4251" t="str">
            <v>PGMilne Bay</v>
          </cell>
        </row>
        <row r="4252">
          <cell r="B4252" t="str">
            <v>Morobe</v>
          </cell>
          <cell r="C4252" t="str">
            <v>PGMorobe</v>
          </cell>
        </row>
        <row r="4253">
          <cell r="B4253" t="str">
            <v>Madang</v>
          </cell>
          <cell r="C4253" t="str">
            <v>PGMadang</v>
          </cell>
        </row>
        <row r="4254">
          <cell r="B4254" t="str">
            <v>Manus</v>
          </cell>
          <cell r="C4254" t="str">
            <v>PGManus</v>
          </cell>
        </row>
        <row r="4255">
          <cell r="B4255" t="str">
            <v>New Ireland</v>
          </cell>
          <cell r="C4255" t="str">
            <v>PGNew Ireland</v>
          </cell>
        </row>
        <row r="4256">
          <cell r="B4256" t="str">
            <v>Northern</v>
          </cell>
          <cell r="C4256" t="str">
            <v>PGNorthern</v>
          </cell>
        </row>
        <row r="4257">
          <cell r="B4257" t="str">
            <v>West Sepik</v>
          </cell>
          <cell r="C4257" t="str">
            <v>PGWest Sepik</v>
          </cell>
        </row>
        <row r="4258">
          <cell r="B4258" t="str">
            <v>Southern Highlands</v>
          </cell>
          <cell r="C4258" t="str">
            <v>PGSouthern Highlands</v>
          </cell>
        </row>
        <row r="4259">
          <cell r="B4259" t="str">
            <v>West New Britain</v>
          </cell>
          <cell r="C4259" t="str">
            <v>PGWest New Britain</v>
          </cell>
        </row>
        <row r="4260">
          <cell r="B4260" t="str">
            <v>Western Highlands</v>
          </cell>
          <cell r="C4260" t="str">
            <v>PGWestern Highlands</v>
          </cell>
        </row>
        <row r="4261">
          <cell r="B4261" t="str">
            <v>Western</v>
          </cell>
          <cell r="C4261" t="str">
            <v>PGWestern</v>
          </cell>
        </row>
        <row r="4262">
          <cell r="B4262" t="str">
            <v>Bougainville</v>
          </cell>
          <cell r="C4262" t="str">
            <v>PGBougainville</v>
          </cell>
        </row>
        <row r="4263">
          <cell r="B4263" t="str">
            <v>National Capital Region</v>
          </cell>
          <cell r="C4263" t="str">
            <v>PHNational Capital Region</v>
          </cell>
        </row>
        <row r="4264">
          <cell r="B4264" t="str">
            <v>Pambansang Punong Rehiyon</v>
          </cell>
          <cell r="C4264" t="str">
            <v>PHPambansang Punong Rehiyon</v>
          </cell>
        </row>
        <row r="4265">
          <cell r="B4265" t="str">
            <v>Ilocos (Region I)</v>
          </cell>
          <cell r="C4265" t="str">
            <v>PHIlocos (Region I)</v>
          </cell>
        </row>
        <row r="4266">
          <cell r="B4266" t="str">
            <v>Rehiyon ng Iloko</v>
          </cell>
          <cell r="C4266" t="str">
            <v>PHRehiyon ng Iloko</v>
          </cell>
        </row>
        <row r="4267">
          <cell r="B4267" t="str">
            <v>Ilocos Norte</v>
          </cell>
          <cell r="C4267" t="str">
            <v>PHIlocos Norte</v>
          </cell>
        </row>
        <row r="4268">
          <cell r="B4268" t="str">
            <v>Hilagang Iloko</v>
          </cell>
          <cell r="C4268" t="str">
            <v>PHHilagang Iloko</v>
          </cell>
        </row>
        <row r="4269">
          <cell r="B4269" t="str">
            <v>Ilocos Sur</v>
          </cell>
          <cell r="C4269" t="str">
            <v>PHIlocos Sur</v>
          </cell>
        </row>
        <row r="4270">
          <cell r="B4270" t="str">
            <v>Timog Iloko</v>
          </cell>
          <cell r="C4270" t="str">
            <v>PHTimog Iloko</v>
          </cell>
        </row>
        <row r="4271">
          <cell r="B4271" t="str">
            <v>La Union</v>
          </cell>
          <cell r="C4271" t="str">
            <v>PHLa Union</v>
          </cell>
        </row>
        <row r="4272">
          <cell r="B4272" t="str">
            <v>La Unyon</v>
          </cell>
          <cell r="C4272" t="str">
            <v>PHLa Unyon</v>
          </cell>
        </row>
        <row r="4273">
          <cell r="B4273" t="str">
            <v>Pangasinan</v>
          </cell>
          <cell r="C4273" t="str">
            <v>PHPangasinan</v>
          </cell>
        </row>
        <row r="4274">
          <cell r="B4274" t="str">
            <v>Pangasinan</v>
          </cell>
          <cell r="C4274" t="str">
            <v>PHPangasinan</v>
          </cell>
        </row>
        <row r="4275">
          <cell r="B4275" t="str">
            <v>Cagayan Valley (Region II)</v>
          </cell>
          <cell r="C4275" t="str">
            <v>PHCagayan Valley (Region II)</v>
          </cell>
        </row>
        <row r="4276">
          <cell r="B4276" t="str">
            <v>Rehiyon ng Lambak ng Kagayan</v>
          </cell>
          <cell r="C4276" t="str">
            <v>PHRehiyon ng Lambak ng Kagayan</v>
          </cell>
        </row>
        <row r="4277">
          <cell r="B4277" t="str">
            <v>Batanes</v>
          </cell>
          <cell r="C4277" t="str">
            <v>PHBatanes</v>
          </cell>
        </row>
        <row r="4278">
          <cell r="B4278" t="str">
            <v>Batanes</v>
          </cell>
          <cell r="C4278" t="str">
            <v>PHBatanes</v>
          </cell>
        </row>
        <row r="4279">
          <cell r="B4279" t="str">
            <v>Cagayan</v>
          </cell>
          <cell r="C4279" t="str">
            <v>PHCagayan</v>
          </cell>
        </row>
        <row r="4280">
          <cell r="B4280" t="str">
            <v>Kagayan</v>
          </cell>
          <cell r="C4280" t="str">
            <v>PHKagayan</v>
          </cell>
        </row>
        <row r="4281">
          <cell r="B4281" t="str">
            <v>Isabela</v>
          </cell>
          <cell r="C4281" t="str">
            <v>PHIsabela</v>
          </cell>
        </row>
        <row r="4282">
          <cell r="B4282" t="str">
            <v>Isabela</v>
          </cell>
          <cell r="C4282" t="str">
            <v>PHIsabela</v>
          </cell>
        </row>
        <row r="4283">
          <cell r="B4283" t="str">
            <v>Nueva Vizcaya</v>
          </cell>
          <cell r="C4283" t="str">
            <v>PHNueva Vizcaya</v>
          </cell>
        </row>
        <row r="4284">
          <cell r="B4284" t="str">
            <v>Nuweva Biskaya</v>
          </cell>
          <cell r="C4284" t="str">
            <v>PHNuweva Biskaya</v>
          </cell>
        </row>
        <row r="4285">
          <cell r="B4285" t="str">
            <v>Quirino</v>
          </cell>
          <cell r="C4285" t="str">
            <v>PHQuirino</v>
          </cell>
        </row>
        <row r="4286">
          <cell r="B4286" t="str">
            <v>Kirino</v>
          </cell>
          <cell r="C4286" t="str">
            <v>PHKirino</v>
          </cell>
        </row>
        <row r="4287">
          <cell r="B4287" t="str">
            <v>Central Luzon (Region III)</v>
          </cell>
          <cell r="C4287" t="str">
            <v>PHCentral Luzon (Region III)</v>
          </cell>
        </row>
        <row r="4288">
          <cell r="B4288" t="str">
            <v>Rehiyon ng Gitnang Luson</v>
          </cell>
          <cell r="C4288" t="str">
            <v>PHRehiyon ng Gitnang Luson</v>
          </cell>
        </row>
        <row r="4289">
          <cell r="B4289" t="str">
            <v>Aurora</v>
          </cell>
          <cell r="C4289" t="str">
            <v>PHAurora</v>
          </cell>
        </row>
        <row r="4290">
          <cell r="B4290" t="str">
            <v>Aurora</v>
          </cell>
          <cell r="C4290" t="str">
            <v>PHAurora</v>
          </cell>
        </row>
        <row r="4291">
          <cell r="B4291" t="str">
            <v>Bataan</v>
          </cell>
          <cell r="C4291" t="str">
            <v>PHBataan</v>
          </cell>
        </row>
        <row r="4292">
          <cell r="B4292" t="str">
            <v>Bataan</v>
          </cell>
          <cell r="C4292" t="str">
            <v>PHBataan</v>
          </cell>
        </row>
        <row r="4293">
          <cell r="B4293" t="str">
            <v>Bulacan</v>
          </cell>
          <cell r="C4293" t="str">
            <v>PHBulacan</v>
          </cell>
        </row>
        <row r="4294">
          <cell r="B4294" t="str">
            <v>Bulakan</v>
          </cell>
          <cell r="C4294" t="str">
            <v>PHBulakan</v>
          </cell>
        </row>
        <row r="4295">
          <cell r="B4295" t="str">
            <v>Nueva Ecija</v>
          </cell>
          <cell r="C4295" t="str">
            <v>PHNueva Ecija</v>
          </cell>
        </row>
        <row r="4296">
          <cell r="B4296" t="str">
            <v>Nuweva Esiha</v>
          </cell>
          <cell r="C4296" t="str">
            <v>PHNuweva Esiha</v>
          </cell>
        </row>
        <row r="4297">
          <cell r="B4297" t="str">
            <v>Pampanga</v>
          </cell>
          <cell r="C4297" t="str">
            <v>PHPampanga</v>
          </cell>
        </row>
        <row r="4298">
          <cell r="B4298" t="str">
            <v>Pampanga</v>
          </cell>
          <cell r="C4298" t="str">
            <v>PHPampanga</v>
          </cell>
        </row>
        <row r="4299">
          <cell r="B4299" t="str">
            <v>Tarlac</v>
          </cell>
          <cell r="C4299" t="str">
            <v>PHTarlac</v>
          </cell>
        </row>
        <row r="4300">
          <cell r="B4300" t="str">
            <v>Tarlak</v>
          </cell>
          <cell r="C4300" t="str">
            <v>PHTarlak</v>
          </cell>
        </row>
        <row r="4301">
          <cell r="B4301" t="str">
            <v>Zambales</v>
          </cell>
          <cell r="C4301" t="str">
            <v>PHZambales</v>
          </cell>
        </row>
        <row r="4302">
          <cell r="B4302" t="str">
            <v>Sambales</v>
          </cell>
          <cell r="C4302" t="str">
            <v>PHSambales</v>
          </cell>
        </row>
        <row r="4303">
          <cell r="B4303" t="str">
            <v>Bicol (Region V)</v>
          </cell>
          <cell r="C4303" t="str">
            <v>PHBicol (Region V)</v>
          </cell>
        </row>
        <row r="4304">
          <cell r="B4304" t="str">
            <v>Rehiyon ng Bikol</v>
          </cell>
          <cell r="C4304" t="str">
            <v>PHRehiyon ng Bikol</v>
          </cell>
        </row>
        <row r="4305">
          <cell r="B4305" t="str">
            <v>Albay</v>
          </cell>
          <cell r="C4305" t="str">
            <v>PHAlbay</v>
          </cell>
        </row>
        <row r="4306">
          <cell r="B4306" t="str">
            <v>Albay</v>
          </cell>
          <cell r="C4306" t="str">
            <v>PHAlbay</v>
          </cell>
        </row>
        <row r="4307">
          <cell r="B4307" t="str">
            <v>Camarines Norte</v>
          </cell>
          <cell r="C4307" t="str">
            <v>PHCamarines Norte</v>
          </cell>
        </row>
        <row r="4308">
          <cell r="B4308" t="str">
            <v>Hilagang Kamarines</v>
          </cell>
          <cell r="C4308" t="str">
            <v>PHHilagang Kamarines</v>
          </cell>
        </row>
        <row r="4309">
          <cell r="B4309" t="str">
            <v>Camarines Sur</v>
          </cell>
          <cell r="C4309" t="str">
            <v>PHCamarines Sur</v>
          </cell>
        </row>
        <row r="4310">
          <cell r="B4310" t="str">
            <v>Timog Kamarines</v>
          </cell>
          <cell r="C4310" t="str">
            <v>PHTimog Kamarines</v>
          </cell>
        </row>
        <row r="4311">
          <cell r="B4311" t="str">
            <v>Catanduanes</v>
          </cell>
          <cell r="C4311" t="str">
            <v>PHCatanduanes</v>
          </cell>
        </row>
        <row r="4312">
          <cell r="B4312" t="str">
            <v>Katanduwanes</v>
          </cell>
          <cell r="C4312" t="str">
            <v>PHKatanduwanes</v>
          </cell>
        </row>
        <row r="4313">
          <cell r="B4313" t="str">
            <v>Masbate</v>
          </cell>
          <cell r="C4313" t="str">
            <v>PHMasbate</v>
          </cell>
        </row>
        <row r="4314">
          <cell r="B4314" t="str">
            <v>Masbate</v>
          </cell>
          <cell r="C4314" t="str">
            <v>PHMasbate</v>
          </cell>
        </row>
        <row r="4315">
          <cell r="B4315" t="str">
            <v>Sorsogon</v>
          </cell>
          <cell r="C4315" t="str">
            <v>PHSorsogon</v>
          </cell>
        </row>
        <row r="4316">
          <cell r="B4316" t="str">
            <v>Sorsogon</v>
          </cell>
          <cell r="C4316" t="str">
            <v>PHSorsogon</v>
          </cell>
        </row>
        <row r="4317">
          <cell r="B4317" t="str">
            <v>Western Visayas (Region VI)</v>
          </cell>
          <cell r="C4317" t="str">
            <v>PHWestern Visayas (Region VI)</v>
          </cell>
        </row>
        <row r="4318">
          <cell r="B4318" t="str">
            <v>Rehiyon ng Kanlurang Bisaya</v>
          </cell>
          <cell r="C4318" t="str">
            <v>PHRehiyon ng Kanlurang Bisaya</v>
          </cell>
        </row>
        <row r="4319">
          <cell r="B4319" t="str">
            <v>Aklan</v>
          </cell>
          <cell r="C4319" t="str">
            <v>PHAklan</v>
          </cell>
        </row>
        <row r="4320">
          <cell r="B4320" t="str">
            <v>Aklan</v>
          </cell>
          <cell r="C4320" t="str">
            <v>PHAklan</v>
          </cell>
        </row>
        <row r="4321">
          <cell r="B4321" t="str">
            <v>Antique</v>
          </cell>
          <cell r="C4321" t="str">
            <v>PHAntique</v>
          </cell>
        </row>
        <row r="4322">
          <cell r="B4322" t="str">
            <v>Antike</v>
          </cell>
          <cell r="C4322" t="str">
            <v>PHAntike</v>
          </cell>
        </row>
        <row r="4323">
          <cell r="B4323" t="str">
            <v>Capiz</v>
          </cell>
          <cell r="C4323" t="str">
            <v>PHCapiz</v>
          </cell>
        </row>
        <row r="4324">
          <cell r="B4324" t="str">
            <v>Kapis</v>
          </cell>
          <cell r="C4324" t="str">
            <v>PHKapis</v>
          </cell>
        </row>
        <row r="4325">
          <cell r="B4325" t="str">
            <v>Guimaras</v>
          </cell>
          <cell r="C4325" t="str">
            <v>PHGuimaras</v>
          </cell>
        </row>
        <row r="4326">
          <cell r="B4326" t="str">
            <v>Gimaras</v>
          </cell>
          <cell r="C4326" t="str">
            <v>PHGimaras</v>
          </cell>
        </row>
        <row r="4327">
          <cell r="B4327" t="str">
            <v>Iloilo</v>
          </cell>
          <cell r="C4327" t="str">
            <v>PHIloilo</v>
          </cell>
        </row>
        <row r="4328">
          <cell r="B4328" t="str">
            <v>Iloilo</v>
          </cell>
          <cell r="C4328" t="str">
            <v>PHIloilo</v>
          </cell>
        </row>
        <row r="4329">
          <cell r="B4329" t="str">
            <v>Negros Occidental</v>
          </cell>
          <cell r="C4329" t="str">
            <v>PHNegros Occidental</v>
          </cell>
        </row>
        <row r="4330">
          <cell r="B4330" t="str">
            <v>Kanlurang Negros</v>
          </cell>
          <cell r="C4330" t="str">
            <v>PHKanlurang Negros</v>
          </cell>
        </row>
        <row r="4331">
          <cell r="B4331" t="str">
            <v>Central Visayas (Region VII)</v>
          </cell>
          <cell r="C4331" t="str">
            <v>PHCentral Visayas (Region VII)</v>
          </cell>
        </row>
        <row r="4332">
          <cell r="B4332" t="str">
            <v>Rehiyon ng Gitnang Bisaya</v>
          </cell>
          <cell r="C4332" t="str">
            <v>PHRehiyon ng Gitnang Bisaya</v>
          </cell>
        </row>
        <row r="4333">
          <cell r="B4333" t="str">
            <v>Bohol</v>
          </cell>
          <cell r="C4333" t="str">
            <v>PHBohol</v>
          </cell>
        </row>
        <row r="4334">
          <cell r="B4334" t="str">
            <v>Bohol</v>
          </cell>
          <cell r="C4334" t="str">
            <v>PHBohol</v>
          </cell>
        </row>
        <row r="4335">
          <cell r="B4335" t="str">
            <v>Cebu</v>
          </cell>
          <cell r="C4335" t="str">
            <v>PHCebu</v>
          </cell>
        </row>
        <row r="4336">
          <cell r="B4336" t="str">
            <v>Sebu</v>
          </cell>
          <cell r="C4336" t="str">
            <v>PHSebu</v>
          </cell>
        </row>
        <row r="4337">
          <cell r="B4337" t="str">
            <v>Negros Oriental</v>
          </cell>
          <cell r="C4337" t="str">
            <v>PHNegros Oriental</v>
          </cell>
        </row>
        <row r="4338">
          <cell r="B4338" t="str">
            <v>Silangang Negros</v>
          </cell>
          <cell r="C4338" t="str">
            <v>PHSilangang Negros</v>
          </cell>
        </row>
        <row r="4339">
          <cell r="B4339" t="str">
            <v>Siquijor</v>
          </cell>
          <cell r="C4339" t="str">
            <v>PHSiquijor</v>
          </cell>
        </row>
        <row r="4340">
          <cell r="B4340" t="str">
            <v>Sikihor</v>
          </cell>
          <cell r="C4340" t="str">
            <v>PHSikihor</v>
          </cell>
        </row>
        <row r="4341">
          <cell r="B4341" t="str">
            <v>Eastern Visayas (Region VIII)</v>
          </cell>
          <cell r="C4341" t="str">
            <v>PHEastern Visayas (Region VIII)</v>
          </cell>
        </row>
        <row r="4342">
          <cell r="B4342" t="str">
            <v>Rehiyon ng Silangang Bisaya</v>
          </cell>
          <cell r="C4342" t="str">
            <v>PHRehiyon ng Silangang Bisaya</v>
          </cell>
        </row>
        <row r="4343">
          <cell r="B4343" t="str">
            <v>Biliran</v>
          </cell>
          <cell r="C4343" t="str">
            <v>PHBiliran</v>
          </cell>
        </row>
        <row r="4344">
          <cell r="B4344" t="str">
            <v>Biliran</v>
          </cell>
          <cell r="C4344" t="str">
            <v>PHBiliran</v>
          </cell>
        </row>
        <row r="4345">
          <cell r="B4345" t="str">
            <v>Eastern Samar</v>
          </cell>
          <cell r="C4345" t="str">
            <v>PHEastern Samar</v>
          </cell>
        </row>
        <row r="4346">
          <cell r="B4346" t="str">
            <v>Silangang Samar</v>
          </cell>
          <cell r="C4346" t="str">
            <v>PHSilangang Samar</v>
          </cell>
        </row>
        <row r="4347">
          <cell r="B4347" t="str">
            <v>Leyte</v>
          </cell>
          <cell r="C4347" t="str">
            <v>PHLeyte</v>
          </cell>
        </row>
        <row r="4348">
          <cell r="B4348" t="str">
            <v>Leyte</v>
          </cell>
          <cell r="C4348" t="str">
            <v>PHLeyte</v>
          </cell>
        </row>
        <row r="4349">
          <cell r="B4349" t="str">
            <v>Northern Samar</v>
          </cell>
          <cell r="C4349" t="str">
            <v>PHNorthern Samar</v>
          </cell>
        </row>
        <row r="4350">
          <cell r="B4350" t="str">
            <v>Hilagang Samar</v>
          </cell>
          <cell r="C4350" t="str">
            <v>PHHilagang Samar</v>
          </cell>
        </row>
        <row r="4351">
          <cell r="B4351" t="str">
            <v>Southern Leyte</v>
          </cell>
          <cell r="C4351" t="str">
            <v>PHSouthern Leyte</v>
          </cell>
        </row>
        <row r="4352">
          <cell r="B4352" t="str">
            <v>Katimogang Leyte</v>
          </cell>
          <cell r="C4352" t="str">
            <v>PHKatimogang Leyte</v>
          </cell>
        </row>
        <row r="4353">
          <cell r="B4353" t="str">
            <v>Samar</v>
          </cell>
          <cell r="C4353" t="str">
            <v>PHSamar</v>
          </cell>
        </row>
        <row r="4354">
          <cell r="B4354" t="str">
            <v>Samar</v>
          </cell>
          <cell r="C4354" t="str">
            <v>PHSamar</v>
          </cell>
        </row>
        <row r="4355">
          <cell r="B4355" t="str">
            <v>Zamboanga Peninsula (Region IX)</v>
          </cell>
          <cell r="C4355" t="str">
            <v>PHZamboanga Peninsula (Region IX)</v>
          </cell>
        </row>
        <row r="4356">
          <cell r="B4356" t="str">
            <v>Rehiyon ng Tangway ng Sambuwangga</v>
          </cell>
          <cell r="C4356" t="str">
            <v>PHRehiyon ng Tangway ng Sambuwangga</v>
          </cell>
        </row>
        <row r="4357">
          <cell r="B4357" t="str">
            <v>Basilan</v>
          </cell>
          <cell r="C4357" t="str">
            <v>PHBasilan</v>
          </cell>
        </row>
        <row r="4358">
          <cell r="B4358" t="str">
            <v>Basilan</v>
          </cell>
          <cell r="C4358" t="str">
            <v>PHBasilan</v>
          </cell>
        </row>
        <row r="4359">
          <cell r="B4359" t="str">
            <v>Zamboanga del Norte</v>
          </cell>
          <cell r="C4359" t="str">
            <v>PHZamboanga del Norte</v>
          </cell>
        </row>
        <row r="4360">
          <cell r="B4360" t="str">
            <v>Hilagang Sambuwangga</v>
          </cell>
          <cell r="C4360" t="str">
            <v>PHHilagang Sambuwangga</v>
          </cell>
        </row>
        <row r="4361">
          <cell r="B4361" t="str">
            <v>Zamboanga del Sur</v>
          </cell>
          <cell r="C4361" t="str">
            <v>PHZamboanga del Sur</v>
          </cell>
        </row>
        <row r="4362">
          <cell r="B4362" t="str">
            <v>Timog Sambuwangga</v>
          </cell>
          <cell r="C4362" t="str">
            <v>PHTimog Sambuwangga</v>
          </cell>
        </row>
        <row r="4363">
          <cell r="B4363" t="str">
            <v>Zamboanga Sibugay</v>
          </cell>
          <cell r="C4363" t="str">
            <v>PHZamboanga Sibugay</v>
          </cell>
        </row>
        <row r="4364">
          <cell r="B4364" t="str">
            <v>Sambuwangga Sibugay</v>
          </cell>
          <cell r="C4364" t="str">
            <v>PHSambuwangga Sibugay</v>
          </cell>
        </row>
        <row r="4365">
          <cell r="B4365" t="str">
            <v>Northern Mindanao (Region X)</v>
          </cell>
          <cell r="C4365" t="str">
            <v>PHNorthern Mindanao (Region X)</v>
          </cell>
        </row>
        <row r="4366">
          <cell r="B4366" t="str">
            <v>Rehiyon ng Hilagang Mindanaw</v>
          </cell>
          <cell r="C4366" t="str">
            <v>PHRehiyon ng Hilagang Mindanaw</v>
          </cell>
        </row>
        <row r="4367">
          <cell r="B4367" t="str">
            <v>Bukidnon</v>
          </cell>
          <cell r="C4367" t="str">
            <v>PHBukidnon</v>
          </cell>
        </row>
        <row r="4368">
          <cell r="B4368" t="str">
            <v>Bukidnon</v>
          </cell>
          <cell r="C4368" t="str">
            <v>PHBukidnon</v>
          </cell>
        </row>
        <row r="4369">
          <cell r="B4369" t="str">
            <v>Camiguin</v>
          </cell>
          <cell r="C4369" t="str">
            <v>PHCamiguin</v>
          </cell>
        </row>
        <row r="4370">
          <cell r="B4370" t="str">
            <v>Kamigin</v>
          </cell>
          <cell r="C4370" t="str">
            <v>PHKamigin</v>
          </cell>
        </row>
        <row r="4371">
          <cell r="B4371" t="str">
            <v>Misamis Occidental</v>
          </cell>
          <cell r="C4371" t="str">
            <v>PHMisamis Occidental</v>
          </cell>
        </row>
        <row r="4372">
          <cell r="B4372" t="str">
            <v>Kanlurang Misamis</v>
          </cell>
          <cell r="C4372" t="str">
            <v>PHKanlurang Misamis</v>
          </cell>
        </row>
        <row r="4373">
          <cell r="B4373" t="str">
            <v>Misamis Oriental</v>
          </cell>
          <cell r="C4373" t="str">
            <v>PHMisamis Oriental</v>
          </cell>
        </row>
        <row r="4374">
          <cell r="B4374" t="str">
            <v>Silangang Misamis</v>
          </cell>
          <cell r="C4374" t="str">
            <v>PHSilangang Misamis</v>
          </cell>
        </row>
        <row r="4375">
          <cell r="B4375" t="str">
            <v>Davao (Region XI)</v>
          </cell>
          <cell r="C4375" t="str">
            <v>PHDavao (Region XI)</v>
          </cell>
        </row>
        <row r="4376">
          <cell r="B4376" t="str">
            <v>Rehiyon ng Dabaw</v>
          </cell>
          <cell r="C4376" t="str">
            <v>PHRehiyon ng Dabaw</v>
          </cell>
        </row>
        <row r="4377">
          <cell r="B4377" t="str">
            <v>Compostela Valley</v>
          </cell>
          <cell r="C4377" t="str">
            <v>PHCompostela Valley</v>
          </cell>
        </row>
        <row r="4378">
          <cell r="B4378" t="str">
            <v>Lambak ng Kompostela</v>
          </cell>
          <cell r="C4378" t="str">
            <v>PHLambak ng Kompostela</v>
          </cell>
        </row>
        <row r="4379">
          <cell r="B4379" t="str">
            <v>Davao Oriental</v>
          </cell>
          <cell r="C4379" t="str">
            <v>PHDavao Oriental</v>
          </cell>
        </row>
        <row r="4380">
          <cell r="B4380" t="str">
            <v>Silangang Dabaw</v>
          </cell>
          <cell r="C4380" t="str">
            <v>PHSilangang Dabaw</v>
          </cell>
        </row>
        <row r="4381">
          <cell r="B4381" t="str">
            <v>Davao del Sur</v>
          </cell>
          <cell r="C4381" t="str">
            <v>PHDavao del Sur</v>
          </cell>
        </row>
        <row r="4382">
          <cell r="B4382" t="str">
            <v>Timog Dabaw</v>
          </cell>
          <cell r="C4382" t="str">
            <v>PHTimog Dabaw</v>
          </cell>
        </row>
        <row r="4383">
          <cell r="B4383" t="str">
            <v>Davao del Norte</v>
          </cell>
          <cell r="C4383" t="str">
            <v>PHDavao del Norte</v>
          </cell>
        </row>
        <row r="4384">
          <cell r="B4384" t="str">
            <v>Hilagang Dabaw</v>
          </cell>
          <cell r="C4384" t="str">
            <v>PHHilagang Dabaw</v>
          </cell>
        </row>
        <row r="4385">
          <cell r="B4385" t="str">
            <v>Davao Occidental</v>
          </cell>
          <cell r="C4385" t="str">
            <v>PHDavao Occidental</v>
          </cell>
        </row>
        <row r="4386">
          <cell r="B4386" t="str">
            <v>Kanlurang Dabaw</v>
          </cell>
          <cell r="C4386" t="str">
            <v>PHKanlurang Dabaw</v>
          </cell>
        </row>
        <row r="4387">
          <cell r="B4387" t="str">
            <v>Sarangani</v>
          </cell>
          <cell r="C4387" t="str">
            <v>PHSarangani</v>
          </cell>
        </row>
        <row r="4388">
          <cell r="B4388" t="str">
            <v>Sarangani</v>
          </cell>
          <cell r="C4388" t="str">
            <v>PHSarangani</v>
          </cell>
        </row>
        <row r="4389">
          <cell r="B4389" t="str">
            <v>South Cotabato</v>
          </cell>
          <cell r="C4389" t="str">
            <v>PHSouth Cotabato</v>
          </cell>
        </row>
        <row r="4390">
          <cell r="B4390" t="str">
            <v>Timog Kotabato</v>
          </cell>
          <cell r="C4390" t="str">
            <v>PHTimog Kotabato</v>
          </cell>
        </row>
        <row r="4391">
          <cell r="B4391" t="str">
            <v>Soccsksargen (Region XII)</v>
          </cell>
          <cell r="C4391" t="str">
            <v>PHSoccsksargen (Region XII)</v>
          </cell>
        </row>
        <row r="4392">
          <cell r="B4392" t="str">
            <v>Rehiyon ng Soccsksargen</v>
          </cell>
          <cell r="C4392" t="str">
            <v>PHRehiyon ng Soccsksargen</v>
          </cell>
        </row>
        <row r="4393">
          <cell r="B4393" t="str">
            <v>Lanao del Norte</v>
          </cell>
          <cell r="C4393" t="str">
            <v>PHLanao del Norte</v>
          </cell>
        </row>
        <row r="4394">
          <cell r="B4394" t="str">
            <v>Hilagang Lanaw</v>
          </cell>
          <cell r="C4394" t="str">
            <v>PHHilagang Lanaw</v>
          </cell>
        </row>
        <row r="4395">
          <cell r="B4395" t="str">
            <v>Cotabato</v>
          </cell>
          <cell r="C4395" t="str">
            <v>PHCotabato</v>
          </cell>
        </row>
        <row r="4396">
          <cell r="B4396" t="str">
            <v>Kotabato</v>
          </cell>
          <cell r="C4396" t="str">
            <v>PHKotabato</v>
          </cell>
        </row>
        <row r="4397">
          <cell r="B4397" t="str">
            <v>Sultan Kudarat</v>
          </cell>
          <cell r="C4397" t="str">
            <v>PHSultan Kudarat</v>
          </cell>
        </row>
        <row r="4398">
          <cell r="B4398" t="str">
            <v>Sultan Kudarat</v>
          </cell>
          <cell r="C4398" t="str">
            <v>PHSultan Kudarat</v>
          </cell>
        </row>
        <row r="4399">
          <cell r="B4399" t="str">
            <v>Caraga (Region XIII)</v>
          </cell>
          <cell r="C4399" t="str">
            <v>PHCaraga (Region XIII)</v>
          </cell>
        </row>
        <row r="4400">
          <cell r="B4400" t="str">
            <v>Rehiyon ng Karaga</v>
          </cell>
          <cell r="C4400" t="str">
            <v>PHRehiyon ng Karaga</v>
          </cell>
        </row>
        <row r="4401">
          <cell r="B4401" t="str">
            <v>Agusan del Norte</v>
          </cell>
          <cell r="C4401" t="str">
            <v>PHAgusan del Norte</v>
          </cell>
        </row>
        <row r="4402">
          <cell r="B4402" t="str">
            <v>Hilagang Agusan</v>
          </cell>
          <cell r="C4402" t="str">
            <v>PHHilagang Agusan</v>
          </cell>
        </row>
        <row r="4403">
          <cell r="B4403" t="str">
            <v>Agusan del Sur</v>
          </cell>
          <cell r="C4403" t="str">
            <v>PHAgusan del Sur</v>
          </cell>
        </row>
        <row r="4404">
          <cell r="B4404" t="str">
            <v>Timog Agusan</v>
          </cell>
          <cell r="C4404" t="str">
            <v>PHTimog Agusan</v>
          </cell>
        </row>
        <row r="4405">
          <cell r="B4405" t="str">
            <v>Dinagat Islands</v>
          </cell>
          <cell r="C4405" t="str">
            <v>PHDinagat Islands</v>
          </cell>
        </row>
        <row r="4406">
          <cell r="B4406" t="str">
            <v>Pulo ng Dinagat</v>
          </cell>
          <cell r="C4406" t="str">
            <v>PHPulo ng Dinagat</v>
          </cell>
        </row>
        <row r="4407">
          <cell r="B4407" t="str">
            <v>Surigao del Norte</v>
          </cell>
          <cell r="C4407" t="str">
            <v>PHSurigao del Norte</v>
          </cell>
        </row>
        <row r="4408">
          <cell r="B4408" t="str">
            <v>Hilagang Surigaw</v>
          </cell>
          <cell r="C4408" t="str">
            <v>PHHilagang Surigaw</v>
          </cell>
        </row>
        <row r="4409">
          <cell r="B4409" t="str">
            <v>Surigao del Sur</v>
          </cell>
          <cell r="C4409" t="str">
            <v>PHSurigao del Sur</v>
          </cell>
        </row>
        <row r="4410">
          <cell r="B4410" t="str">
            <v>Timog Surigaw</v>
          </cell>
          <cell r="C4410" t="str">
            <v>PHTimog Surigaw</v>
          </cell>
        </row>
        <row r="4411">
          <cell r="B4411" t="str">
            <v>Autonomous Region in Muslim Mindanao (ARMM)</v>
          </cell>
          <cell r="C4411" t="str">
            <v>PHAutonomous Region in Muslim Mindanao (ARMM)</v>
          </cell>
        </row>
        <row r="4412">
          <cell r="B4412" t="str">
            <v>Nagsasariling Rehiyon ng Muslim sa Mindanaw</v>
          </cell>
          <cell r="C4412" t="str">
            <v>PHNagsasariling Rehiyon ng Muslim sa Mindanaw</v>
          </cell>
        </row>
        <row r="4413">
          <cell r="B4413" t="str">
            <v>Lanao del Sur</v>
          </cell>
          <cell r="C4413" t="str">
            <v>PHLanao del Sur</v>
          </cell>
        </row>
        <row r="4414">
          <cell r="B4414" t="str">
            <v>Timog Lanaw</v>
          </cell>
          <cell r="C4414" t="str">
            <v>PHTimog Lanaw</v>
          </cell>
        </row>
        <row r="4415">
          <cell r="B4415" t="str">
            <v>Maguindanao</v>
          </cell>
          <cell r="C4415" t="str">
            <v>PHMaguindanao</v>
          </cell>
        </row>
        <row r="4416">
          <cell r="B4416" t="str">
            <v>Magindanaw</v>
          </cell>
          <cell r="C4416" t="str">
            <v>PHMagindanaw</v>
          </cell>
        </row>
        <row r="4417">
          <cell r="B4417" t="str">
            <v>Sulu</v>
          </cell>
          <cell r="C4417" t="str">
            <v>PHSulu</v>
          </cell>
        </row>
        <row r="4418">
          <cell r="B4418" t="str">
            <v>Sulu</v>
          </cell>
          <cell r="C4418" t="str">
            <v>PHSulu</v>
          </cell>
        </row>
        <row r="4419">
          <cell r="B4419" t="str">
            <v>Tawi-Tawi</v>
          </cell>
          <cell r="C4419" t="str">
            <v>PHTawi-Tawi</v>
          </cell>
        </row>
        <row r="4420">
          <cell r="B4420" t="str">
            <v>Tawi-Tawi</v>
          </cell>
          <cell r="C4420" t="str">
            <v>PHTawi-Tawi</v>
          </cell>
        </row>
        <row r="4421">
          <cell r="B4421" t="str">
            <v>Cordillera Administrative Region (CAR)</v>
          </cell>
          <cell r="C4421" t="str">
            <v>PHCordillera Administrative Region (CAR)</v>
          </cell>
        </row>
        <row r="4422">
          <cell r="B4422" t="str">
            <v>Rehiyon ng Administratibo ng Kordilyera</v>
          </cell>
          <cell r="C4422" t="str">
            <v>PHRehiyon ng Administratibo ng Kordilyera</v>
          </cell>
        </row>
        <row r="4423">
          <cell r="B4423" t="str">
            <v>Abra</v>
          </cell>
          <cell r="C4423" t="str">
            <v>PHAbra</v>
          </cell>
        </row>
        <row r="4424">
          <cell r="B4424" t="str">
            <v>Abra</v>
          </cell>
          <cell r="C4424" t="str">
            <v>PHAbra</v>
          </cell>
        </row>
        <row r="4425">
          <cell r="B4425" t="str">
            <v>Apayao</v>
          </cell>
          <cell r="C4425" t="str">
            <v>PHApayao</v>
          </cell>
        </row>
        <row r="4426">
          <cell r="B4426" t="str">
            <v>Apayaw</v>
          </cell>
          <cell r="C4426" t="str">
            <v>PHApayaw</v>
          </cell>
        </row>
        <row r="4427">
          <cell r="B4427" t="str">
            <v>Benguet</v>
          </cell>
          <cell r="C4427" t="str">
            <v>PHBenguet</v>
          </cell>
        </row>
        <row r="4428">
          <cell r="B4428" t="str">
            <v>Benget</v>
          </cell>
          <cell r="C4428" t="str">
            <v>PHBenget</v>
          </cell>
        </row>
        <row r="4429">
          <cell r="B4429" t="str">
            <v>Ifugao</v>
          </cell>
          <cell r="C4429" t="str">
            <v>PHIfugao</v>
          </cell>
        </row>
        <row r="4430">
          <cell r="B4430" t="str">
            <v>Ipugaw</v>
          </cell>
          <cell r="C4430" t="str">
            <v>PHIpugaw</v>
          </cell>
        </row>
        <row r="4431">
          <cell r="B4431" t="str">
            <v>Kalinga</v>
          </cell>
          <cell r="C4431" t="str">
            <v>PHKalinga</v>
          </cell>
        </row>
        <row r="4432">
          <cell r="B4432" t="str">
            <v>Kalinga</v>
          </cell>
          <cell r="C4432" t="str">
            <v>PHKalinga</v>
          </cell>
        </row>
        <row r="4433">
          <cell r="B4433" t="str">
            <v>Mountain Province</v>
          </cell>
          <cell r="C4433" t="str">
            <v>PHMountain Province</v>
          </cell>
        </row>
        <row r="4434">
          <cell r="B4434" t="str">
            <v>Lalawigang Bulubundukin</v>
          </cell>
          <cell r="C4434" t="str">
            <v>PHLalawigang Bulubundukin</v>
          </cell>
        </row>
        <row r="4435">
          <cell r="B4435" t="str">
            <v>Calabarzon (Region IV-A)</v>
          </cell>
          <cell r="C4435" t="str">
            <v>PHCalabarzon (Region IV-A)</v>
          </cell>
        </row>
        <row r="4436">
          <cell r="B4436" t="str">
            <v>Rehiyon ng Calabarzon</v>
          </cell>
          <cell r="C4436" t="str">
            <v>PHRehiyon ng Calabarzon</v>
          </cell>
        </row>
        <row r="4437">
          <cell r="B4437" t="str">
            <v>Batangas</v>
          </cell>
          <cell r="C4437" t="str">
            <v>PHBatangas</v>
          </cell>
        </row>
        <row r="4438">
          <cell r="B4438" t="str">
            <v>Batangas</v>
          </cell>
          <cell r="C4438" t="str">
            <v>PHBatangas</v>
          </cell>
        </row>
        <row r="4439">
          <cell r="B4439" t="str">
            <v>Cavite</v>
          </cell>
          <cell r="C4439" t="str">
            <v>PHCavite</v>
          </cell>
        </row>
        <row r="4440">
          <cell r="B4440" t="str">
            <v>Kabite</v>
          </cell>
          <cell r="C4440" t="str">
            <v>PHKabite</v>
          </cell>
        </row>
        <row r="4441">
          <cell r="B4441" t="str">
            <v>Laguna</v>
          </cell>
          <cell r="C4441" t="str">
            <v>PHLaguna</v>
          </cell>
        </row>
        <row r="4442">
          <cell r="B4442" t="str">
            <v>Laguna</v>
          </cell>
          <cell r="C4442" t="str">
            <v>PHLaguna</v>
          </cell>
        </row>
        <row r="4443">
          <cell r="B4443" t="str">
            <v>Quezon</v>
          </cell>
          <cell r="C4443" t="str">
            <v>PHQuezon</v>
          </cell>
        </row>
        <row r="4444">
          <cell r="B4444" t="str">
            <v>Keson</v>
          </cell>
          <cell r="C4444" t="str">
            <v>PHKeson</v>
          </cell>
        </row>
        <row r="4445">
          <cell r="B4445" t="str">
            <v>Rizal</v>
          </cell>
          <cell r="C4445" t="str">
            <v>PHRizal</v>
          </cell>
        </row>
        <row r="4446">
          <cell r="B4446" t="str">
            <v>Risal</v>
          </cell>
          <cell r="C4446" t="str">
            <v>PHRisal</v>
          </cell>
        </row>
        <row r="4447">
          <cell r="B4447" t="str">
            <v>Mimaropa (Region IV-B)</v>
          </cell>
          <cell r="C4447" t="str">
            <v>PHMimaropa (Region IV-B)</v>
          </cell>
        </row>
        <row r="4448">
          <cell r="B4448" t="str">
            <v>Rehiyon ng Mimaropa</v>
          </cell>
          <cell r="C4448" t="str">
            <v>PHRehiyon ng Mimaropa</v>
          </cell>
        </row>
        <row r="4449">
          <cell r="B4449" t="str">
            <v>Marinduque</v>
          </cell>
          <cell r="C4449" t="str">
            <v>PHMarinduque</v>
          </cell>
        </row>
        <row r="4450">
          <cell r="B4450" t="str">
            <v>Marinduke</v>
          </cell>
          <cell r="C4450" t="str">
            <v>PHMarinduke</v>
          </cell>
        </row>
        <row r="4451">
          <cell r="B4451" t="str">
            <v>Mindoro Occidental</v>
          </cell>
          <cell r="C4451" t="str">
            <v>PHMindoro Occidental</v>
          </cell>
        </row>
        <row r="4452">
          <cell r="B4452" t="str">
            <v>Kanlurang Mindoro</v>
          </cell>
          <cell r="C4452" t="str">
            <v>PHKanlurang Mindoro</v>
          </cell>
        </row>
        <row r="4453">
          <cell r="B4453" t="str">
            <v>Mindoro Oriental</v>
          </cell>
          <cell r="C4453" t="str">
            <v>PHMindoro Oriental</v>
          </cell>
        </row>
        <row r="4454">
          <cell r="B4454" t="str">
            <v>Silangang Mindoro</v>
          </cell>
          <cell r="C4454" t="str">
            <v>PHSilangang Mindoro</v>
          </cell>
        </row>
        <row r="4455">
          <cell r="B4455" t="str">
            <v>Palawan</v>
          </cell>
          <cell r="C4455" t="str">
            <v>PHPalawan</v>
          </cell>
        </row>
        <row r="4456">
          <cell r="B4456" t="str">
            <v>Palawan</v>
          </cell>
          <cell r="C4456" t="str">
            <v>PHPalawan</v>
          </cell>
        </row>
        <row r="4457">
          <cell r="B4457" t="str">
            <v>Romblon</v>
          </cell>
          <cell r="C4457" t="str">
            <v>PHRomblon</v>
          </cell>
        </row>
        <row r="4458">
          <cell r="B4458" t="str">
            <v>Romblon</v>
          </cell>
          <cell r="C4458" t="str">
            <v>PHRomblon</v>
          </cell>
        </row>
        <row r="4459">
          <cell r="B4459" t="str">
            <v>Gilgit-Baltistan</v>
          </cell>
          <cell r="C4459" t="str">
            <v>PKGilgit-Baltistan</v>
          </cell>
        </row>
        <row r="4460">
          <cell r="B4460" t="str">
            <v>Gilgit-Baltistān</v>
          </cell>
          <cell r="C4460" t="str">
            <v>PKGilgit-Baltistān</v>
          </cell>
        </row>
        <row r="4461">
          <cell r="B4461" t="str">
            <v>Azad Jammu and Kashmir</v>
          </cell>
          <cell r="C4461" t="str">
            <v>PKAzad Jammu and Kashmir</v>
          </cell>
        </row>
        <row r="4462">
          <cell r="B4462" t="str">
            <v>Āzād Jammūñ o Kashmīr</v>
          </cell>
          <cell r="C4462" t="str">
            <v>PKĀzād Jammūñ o Kashmīr</v>
          </cell>
        </row>
        <row r="4463">
          <cell r="B4463" t="str">
            <v>Islamabad</v>
          </cell>
          <cell r="C4463" t="str">
            <v>PKIslamabad</v>
          </cell>
        </row>
        <row r="4464">
          <cell r="B4464" t="str">
            <v>Islāmābād</v>
          </cell>
          <cell r="C4464" t="str">
            <v>PKIslāmābād</v>
          </cell>
        </row>
        <row r="4465">
          <cell r="B4465" t="str">
            <v>Balochistan</v>
          </cell>
          <cell r="C4465" t="str">
            <v>PKBalochistan</v>
          </cell>
        </row>
        <row r="4466">
          <cell r="B4466" t="str">
            <v>Balōchistān</v>
          </cell>
          <cell r="C4466" t="str">
            <v>PKBalōchistān</v>
          </cell>
        </row>
        <row r="4467">
          <cell r="B4467" t="str">
            <v>Khyber Pakhtunkhwa</v>
          </cell>
          <cell r="C4467" t="str">
            <v>PKKhyber Pakhtunkhwa</v>
          </cell>
        </row>
        <row r="4468">
          <cell r="B4468" t="str">
            <v>Khaībar Pakhtūnkhwā</v>
          </cell>
          <cell r="C4468" t="str">
            <v>PKKhaībar Pakhtūnkhwā</v>
          </cell>
        </row>
        <row r="4469">
          <cell r="B4469" t="str">
            <v>Punjab</v>
          </cell>
          <cell r="C4469" t="str">
            <v>PKPunjab</v>
          </cell>
        </row>
        <row r="4470">
          <cell r="B4470" t="str">
            <v>Panjāb</v>
          </cell>
          <cell r="C4470" t="str">
            <v>PKPanjāb</v>
          </cell>
        </row>
        <row r="4471">
          <cell r="B4471" t="str">
            <v>Sindh</v>
          </cell>
          <cell r="C4471" t="str">
            <v>PKSindh</v>
          </cell>
        </row>
        <row r="4472">
          <cell r="B4472" t="str">
            <v>Sindh</v>
          </cell>
          <cell r="C4472" t="str">
            <v>PKSindh</v>
          </cell>
        </row>
        <row r="4473">
          <cell r="B4473" t="str">
            <v>Dolnośląskie</v>
          </cell>
          <cell r="C4473" t="str">
            <v>PLDolnośląskie</v>
          </cell>
        </row>
        <row r="4474">
          <cell r="B4474" t="str">
            <v>Kujawsko-pomorskie</v>
          </cell>
          <cell r="C4474" t="str">
            <v>PLKujawsko-pomorskie</v>
          </cell>
        </row>
        <row r="4475">
          <cell r="B4475" t="str">
            <v>Lubelskie</v>
          </cell>
          <cell r="C4475" t="str">
            <v>PLLubelskie</v>
          </cell>
        </row>
        <row r="4476">
          <cell r="B4476" t="str">
            <v>Lubuskie</v>
          </cell>
          <cell r="C4476" t="str">
            <v>PLLubuskie</v>
          </cell>
        </row>
        <row r="4477">
          <cell r="B4477" t="str">
            <v>Łódzkie</v>
          </cell>
          <cell r="C4477" t="str">
            <v>PLŁódzkie</v>
          </cell>
        </row>
        <row r="4478">
          <cell r="B4478" t="str">
            <v>Małopolskie</v>
          </cell>
          <cell r="C4478" t="str">
            <v>PLMałopolskie</v>
          </cell>
        </row>
        <row r="4479">
          <cell r="B4479" t="str">
            <v>Mazowieckie</v>
          </cell>
          <cell r="C4479" t="str">
            <v>PLMazowieckie</v>
          </cell>
        </row>
        <row r="4480">
          <cell r="B4480" t="str">
            <v>Opolskie</v>
          </cell>
          <cell r="C4480" t="str">
            <v>PLOpolskie</v>
          </cell>
        </row>
        <row r="4481">
          <cell r="B4481" t="str">
            <v>Podkarpackie</v>
          </cell>
          <cell r="C4481" t="str">
            <v>PLPodkarpackie</v>
          </cell>
        </row>
        <row r="4482">
          <cell r="B4482" t="str">
            <v>Podlaskie</v>
          </cell>
          <cell r="C4482" t="str">
            <v>PLPodlaskie</v>
          </cell>
        </row>
        <row r="4483">
          <cell r="B4483" t="str">
            <v>Pomorskie</v>
          </cell>
          <cell r="C4483" t="str">
            <v>PLPomorskie</v>
          </cell>
        </row>
        <row r="4484">
          <cell r="B4484" t="str">
            <v>Śląskie</v>
          </cell>
          <cell r="C4484" t="str">
            <v>PLŚląskie</v>
          </cell>
        </row>
        <row r="4485">
          <cell r="B4485" t="str">
            <v>Świętokrzyskie</v>
          </cell>
          <cell r="C4485" t="str">
            <v>PLŚwiętokrzyskie</v>
          </cell>
        </row>
        <row r="4486">
          <cell r="B4486" t="str">
            <v>Warmińsko-mazurskie</v>
          </cell>
          <cell r="C4486" t="str">
            <v>PLWarmińsko-mazurskie</v>
          </cell>
        </row>
        <row r="4487">
          <cell r="B4487" t="str">
            <v>Wielkopolskie</v>
          </cell>
          <cell r="C4487" t="str">
            <v>PLWielkopolskie</v>
          </cell>
        </row>
        <row r="4488">
          <cell r="B4488" t="str">
            <v>Zachodniopomorskie</v>
          </cell>
          <cell r="C4488" t="str">
            <v>PLZachodniopomorskie</v>
          </cell>
        </row>
        <row r="4489">
          <cell r="B4489" t="str">
            <v>Bayt Laḩm</v>
          </cell>
          <cell r="C4489" t="str">
            <v>PSBayt Laḩm</v>
          </cell>
        </row>
        <row r="4490">
          <cell r="B4490" t="str">
            <v>Bethlehem</v>
          </cell>
          <cell r="C4490" t="str">
            <v>PSBethlehem</v>
          </cell>
        </row>
        <row r="4491">
          <cell r="B4491" t="str">
            <v>Dayr al Balaḩ</v>
          </cell>
          <cell r="C4491" t="str">
            <v>PSDayr al Balaḩ</v>
          </cell>
        </row>
        <row r="4492">
          <cell r="B4492" t="str">
            <v>Deir El Balah</v>
          </cell>
          <cell r="C4492" t="str">
            <v>PSDeir El Balah</v>
          </cell>
        </row>
        <row r="4493">
          <cell r="B4493" t="str">
            <v>Ghazzah</v>
          </cell>
          <cell r="C4493" t="str">
            <v>PSGhazzah</v>
          </cell>
        </row>
        <row r="4494">
          <cell r="B4494" t="str">
            <v>Gaza</v>
          </cell>
          <cell r="C4494" t="str">
            <v>PSGaza</v>
          </cell>
        </row>
        <row r="4495">
          <cell r="B4495" t="str">
            <v>Al Khalīl</v>
          </cell>
          <cell r="C4495" t="str">
            <v>PSAl Khalīl</v>
          </cell>
        </row>
        <row r="4496">
          <cell r="B4496" t="str">
            <v>Hebron</v>
          </cell>
          <cell r="C4496" t="str">
            <v>PSHebron</v>
          </cell>
        </row>
        <row r="4497">
          <cell r="B4497" t="str">
            <v>Al Quds</v>
          </cell>
          <cell r="C4497" t="str">
            <v>PSAl Quds</v>
          </cell>
        </row>
        <row r="4498">
          <cell r="B4498" t="str">
            <v>Jerusalem</v>
          </cell>
          <cell r="C4498" t="str">
            <v>PSJerusalem</v>
          </cell>
        </row>
        <row r="4499">
          <cell r="B4499" t="str">
            <v>Janīn</v>
          </cell>
          <cell r="C4499" t="str">
            <v>PSJanīn</v>
          </cell>
        </row>
        <row r="4500">
          <cell r="B4500" t="str">
            <v>Jenin</v>
          </cell>
          <cell r="C4500" t="str">
            <v>PSJenin</v>
          </cell>
        </row>
        <row r="4501">
          <cell r="B4501" t="str">
            <v>Arīḩā wal Aghwār</v>
          </cell>
          <cell r="C4501" t="str">
            <v>PSArīḩā wal Aghwār</v>
          </cell>
        </row>
        <row r="4502">
          <cell r="B4502" t="str">
            <v>Jericho and Al Aghwar</v>
          </cell>
          <cell r="C4502" t="str">
            <v>PSJericho and Al Aghwar</v>
          </cell>
        </row>
        <row r="4503">
          <cell r="B4503" t="str">
            <v>Khān Yūnis</v>
          </cell>
          <cell r="C4503" t="str">
            <v>PSKhān Yūnis</v>
          </cell>
        </row>
        <row r="4504">
          <cell r="B4504" t="str">
            <v>Khan Yunis</v>
          </cell>
          <cell r="C4504" t="str">
            <v>PSKhan Yunis</v>
          </cell>
        </row>
        <row r="4505">
          <cell r="B4505" t="str">
            <v>Nāblus</v>
          </cell>
          <cell r="C4505" t="str">
            <v>PSNāblus</v>
          </cell>
        </row>
        <row r="4506">
          <cell r="B4506" t="str">
            <v>Nablus</v>
          </cell>
          <cell r="C4506" t="str">
            <v>PSNablus</v>
          </cell>
        </row>
        <row r="4507">
          <cell r="B4507" t="str">
            <v>Shamāl Ghazzah</v>
          </cell>
          <cell r="C4507" t="str">
            <v>PSShamāl Ghazzah</v>
          </cell>
        </row>
        <row r="4508">
          <cell r="B4508" t="str">
            <v>North Gaza</v>
          </cell>
          <cell r="C4508" t="str">
            <v>PSNorth Gaza</v>
          </cell>
        </row>
        <row r="4509">
          <cell r="B4509" t="str">
            <v>Qalqīlyah</v>
          </cell>
          <cell r="C4509" t="str">
            <v>PSQalqīlyah</v>
          </cell>
        </row>
        <row r="4510">
          <cell r="B4510" t="str">
            <v>Qalqilya</v>
          </cell>
          <cell r="C4510" t="str">
            <v>PSQalqilya</v>
          </cell>
        </row>
        <row r="4511">
          <cell r="B4511" t="str">
            <v>Rām Allāh wal Bīrah</v>
          </cell>
          <cell r="C4511" t="str">
            <v>PSRām Allāh wal Bīrah</v>
          </cell>
        </row>
        <row r="4512">
          <cell r="B4512" t="str">
            <v>Ramallah</v>
          </cell>
          <cell r="C4512" t="str">
            <v>PSRamallah</v>
          </cell>
        </row>
        <row r="4513">
          <cell r="B4513" t="str">
            <v>Rafaḩ</v>
          </cell>
          <cell r="C4513" t="str">
            <v>PSRafaḩ</v>
          </cell>
        </row>
        <row r="4514">
          <cell r="B4514" t="str">
            <v>Rafah</v>
          </cell>
          <cell r="C4514" t="str">
            <v>PSRafah</v>
          </cell>
        </row>
        <row r="4515">
          <cell r="B4515" t="str">
            <v>Salfīt</v>
          </cell>
          <cell r="C4515" t="str">
            <v>PSSalfīt</v>
          </cell>
        </row>
        <row r="4516">
          <cell r="B4516" t="str">
            <v>Salfit</v>
          </cell>
          <cell r="C4516" t="str">
            <v>PSSalfit</v>
          </cell>
        </row>
        <row r="4517">
          <cell r="B4517" t="str">
            <v>Ţūbās</v>
          </cell>
          <cell r="C4517" t="str">
            <v>PSŢūbās</v>
          </cell>
        </row>
        <row r="4518">
          <cell r="B4518" t="str">
            <v>Tubas</v>
          </cell>
          <cell r="C4518" t="str">
            <v>PSTubas</v>
          </cell>
        </row>
        <row r="4519">
          <cell r="B4519" t="str">
            <v>Ţūlkarm</v>
          </cell>
          <cell r="C4519" t="str">
            <v>PSŢūlkarm</v>
          </cell>
        </row>
        <row r="4520">
          <cell r="B4520" t="str">
            <v>Tulkarm</v>
          </cell>
          <cell r="C4520" t="str">
            <v>PSTulkarm</v>
          </cell>
        </row>
        <row r="4521">
          <cell r="B4521" t="str">
            <v>Região Autónoma dos Açores</v>
          </cell>
          <cell r="C4521" t="str">
            <v>PTRegião Autónoma dos Açores</v>
          </cell>
        </row>
        <row r="4522">
          <cell r="B4522" t="str">
            <v>Região Autónoma da Madeira</v>
          </cell>
          <cell r="C4522" t="str">
            <v>PTRegião Autónoma da Madeira</v>
          </cell>
        </row>
        <row r="4523">
          <cell r="B4523" t="str">
            <v>Aveiro</v>
          </cell>
          <cell r="C4523" t="str">
            <v>PTAveiro</v>
          </cell>
        </row>
        <row r="4524">
          <cell r="B4524" t="str">
            <v>Beja</v>
          </cell>
          <cell r="C4524" t="str">
            <v>PTBeja</v>
          </cell>
        </row>
        <row r="4525">
          <cell r="B4525" t="str">
            <v>Braga</v>
          </cell>
          <cell r="C4525" t="str">
            <v>PTBraga</v>
          </cell>
        </row>
        <row r="4526">
          <cell r="B4526" t="str">
            <v>Bragança</v>
          </cell>
          <cell r="C4526" t="str">
            <v>PTBragança</v>
          </cell>
        </row>
        <row r="4527">
          <cell r="B4527" t="str">
            <v>Castelo Branco</v>
          </cell>
          <cell r="C4527" t="str">
            <v>PTCastelo Branco</v>
          </cell>
        </row>
        <row r="4528">
          <cell r="B4528" t="str">
            <v>Coimbra</v>
          </cell>
          <cell r="C4528" t="str">
            <v>PTCoimbra</v>
          </cell>
        </row>
        <row r="4529">
          <cell r="B4529" t="str">
            <v>Évora</v>
          </cell>
          <cell r="C4529" t="str">
            <v>PTÉvora</v>
          </cell>
        </row>
        <row r="4530">
          <cell r="B4530" t="str">
            <v>Faro</v>
          </cell>
          <cell r="C4530" t="str">
            <v>PTFaro</v>
          </cell>
        </row>
        <row r="4531">
          <cell r="B4531" t="str">
            <v>Guarda</v>
          </cell>
          <cell r="C4531" t="str">
            <v>PTGuarda</v>
          </cell>
        </row>
        <row r="4532">
          <cell r="B4532" t="str">
            <v>Leiria</v>
          </cell>
          <cell r="C4532" t="str">
            <v>PTLeiria</v>
          </cell>
        </row>
        <row r="4533">
          <cell r="B4533" t="str">
            <v>Lisboa</v>
          </cell>
          <cell r="C4533" t="str">
            <v>PTLisboa</v>
          </cell>
        </row>
        <row r="4534">
          <cell r="B4534" t="str">
            <v>Portalegre</v>
          </cell>
          <cell r="C4534" t="str">
            <v>PTPortalegre</v>
          </cell>
        </row>
        <row r="4535">
          <cell r="B4535" t="str">
            <v>Porto</v>
          </cell>
          <cell r="C4535" t="str">
            <v>PTPorto</v>
          </cell>
        </row>
        <row r="4536">
          <cell r="B4536" t="str">
            <v>Santarém</v>
          </cell>
          <cell r="C4536" t="str">
            <v>PTSantarém</v>
          </cell>
        </row>
        <row r="4537">
          <cell r="B4537" t="str">
            <v>Setúbal</v>
          </cell>
          <cell r="C4537" t="str">
            <v>PTSetúbal</v>
          </cell>
        </row>
        <row r="4538">
          <cell r="B4538" t="str">
            <v>Viana do Castelo</v>
          </cell>
          <cell r="C4538" t="str">
            <v>PTViana do Castelo</v>
          </cell>
        </row>
        <row r="4539">
          <cell r="B4539" t="str">
            <v>Vila Real</v>
          </cell>
          <cell r="C4539" t="str">
            <v>PTVila Real</v>
          </cell>
        </row>
        <row r="4540">
          <cell r="B4540" t="str">
            <v>Viseu</v>
          </cell>
          <cell r="C4540" t="str">
            <v>PTViseu</v>
          </cell>
        </row>
        <row r="4541">
          <cell r="B4541" t="str">
            <v>Aimeliik</v>
          </cell>
          <cell r="C4541" t="str">
            <v>PWAimeliik</v>
          </cell>
        </row>
        <row r="4542">
          <cell r="B4542" t="str">
            <v>Aimeliik</v>
          </cell>
          <cell r="C4542" t="str">
            <v>PWAimeliik</v>
          </cell>
        </row>
        <row r="4543">
          <cell r="B4543" t="str">
            <v>Airai</v>
          </cell>
          <cell r="C4543" t="str">
            <v>PWAirai</v>
          </cell>
        </row>
        <row r="4544">
          <cell r="B4544" t="str">
            <v>Airai</v>
          </cell>
          <cell r="C4544" t="str">
            <v>PWAirai</v>
          </cell>
        </row>
        <row r="4545">
          <cell r="B4545" t="str">
            <v>Angaur</v>
          </cell>
          <cell r="C4545" t="str">
            <v>PWAngaur</v>
          </cell>
        </row>
        <row r="4546">
          <cell r="B4546" t="str">
            <v>Angaur</v>
          </cell>
          <cell r="C4546" t="str">
            <v>PWAngaur</v>
          </cell>
        </row>
        <row r="4547">
          <cell r="B4547" t="str">
            <v>Hatohobei</v>
          </cell>
          <cell r="C4547" t="str">
            <v>PWHatohobei</v>
          </cell>
        </row>
        <row r="4548">
          <cell r="B4548" t="str">
            <v>Hatohobei</v>
          </cell>
          <cell r="C4548" t="str">
            <v>PWHatohobei</v>
          </cell>
        </row>
        <row r="4549">
          <cell r="B4549" t="str">
            <v>Kayangel</v>
          </cell>
          <cell r="C4549" t="str">
            <v>PWKayangel</v>
          </cell>
        </row>
        <row r="4550">
          <cell r="B4550" t="str">
            <v>Kayangel</v>
          </cell>
          <cell r="C4550" t="str">
            <v>PWKayangel</v>
          </cell>
        </row>
        <row r="4551">
          <cell r="B4551" t="str">
            <v>Koror</v>
          </cell>
          <cell r="C4551" t="str">
            <v>PWKoror</v>
          </cell>
        </row>
        <row r="4552">
          <cell r="B4552" t="str">
            <v>Koror</v>
          </cell>
          <cell r="C4552" t="str">
            <v>PWKoror</v>
          </cell>
        </row>
        <row r="4553">
          <cell r="B4553" t="str">
            <v>Melekeok</v>
          </cell>
          <cell r="C4553" t="str">
            <v>PWMelekeok</v>
          </cell>
        </row>
        <row r="4554">
          <cell r="B4554" t="str">
            <v>Melekeok</v>
          </cell>
          <cell r="C4554" t="str">
            <v>PWMelekeok</v>
          </cell>
        </row>
        <row r="4555">
          <cell r="B4555" t="str">
            <v>Ngaraard</v>
          </cell>
          <cell r="C4555" t="str">
            <v>PWNgaraard</v>
          </cell>
        </row>
        <row r="4556">
          <cell r="B4556" t="str">
            <v>Ngaraard</v>
          </cell>
          <cell r="C4556" t="str">
            <v>PWNgaraard</v>
          </cell>
        </row>
        <row r="4557">
          <cell r="B4557" t="str">
            <v>Ngarchelong</v>
          </cell>
          <cell r="C4557" t="str">
            <v>PWNgarchelong</v>
          </cell>
        </row>
        <row r="4558">
          <cell r="B4558" t="str">
            <v>Ngarchelong</v>
          </cell>
          <cell r="C4558" t="str">
            <v>PWNgarchelong</v>
          </cell>
        </row>
        <row r="4559">
          <cell r="B4559" t="str">
            <v>Ngardmau</v>
          </cell>
          <cell r="C4559" t="str">
            <v>PWNgardmau</v>
          </cell>
        </row>
        <row r="4560">
          <cell r="B4560" t="str">
            <v>Ngardmau</v>
          </cell>
          <cell r="C4560" t="str">
            <v>PWNgardmau</v>
          </cell>
        </row>
        <row r="4561">
          <cell r="B4561" t="str">
            <v>Ngatpang</v>
          </cell>
          <cell r="C4561" t="str">
            <v>PWNgatpang</v>
          </cell>
        </row>
        <row r="4562">
          <cell r="B4562" t="str">
            <v>Ngatpang</v>
          </cell>
          <cell r="C4562" t="str">
            <v>PWNgatpang</v>
          </cell>
        </row>
        <row r="4563">
          <cell r="B4563" t="str">
            <v>Ngchesar</v>
          </cell>
          <cell r="C4563" t="str">
            <v>PWNgchesar</v>
          </cell>
        </row>
        <row r="4564">
          <cell r="B4564" t="str">
            <v>Ngchesar</v>
          </cell>
          <cell r="C4564" t="str">
            <v>PWNgchesar</v>
          </cell>
        </row>
        <row r="4565">
          <cell r="B4565" t="str">
            <v>Ngeremlengui</v>
          </cell>
          <cell r="C4565" t="str">
            <v>PWNgeremlengui</v>
          </cell>
        </row>
        <row r="4566">
          <cell r="B4566" t="str">
            <v>Ngeremlengui</v>
          </cell>
          <cell r="C4566" t="str">
            <v>PWNgeremlengui</v>
          </cell>
        </row>
        <row r="4567">
          <cell r="B4567" t="str">
            <v>Ngiwal</v>
          </cell>
          <cell r="C4567" t="str">
            <v>PWNgiwal</v>
          </cell>
        </row>
        <row r="4568">
          <cell r="B4568" t="str">
            <v>Ngiwal</v>
          </cell>
          <cell r="C4568" t="str">
            <v>PWNgiwal</v>
          </cell>
        </row>
        <row r="4569">
          <cell r="B4569" t="str">
            <v>Peleliu</v>
          </cell>
          <cell r="C4569" t="str">
            <v>PWPeleliu</v>
          </cell>
        </row>
        <row r="4570">
          <cell r="B4570" t="str">
            <v>Peleliu</v>
          </cell>
          <cell r="C4570" t="str">
            <v>PWPeleliu</v>
          </cell>
        </row>
        <row r="4571">
          <cell r="B4571" t="str">
            <v>Sonsorol</v>
          </cell>
          <cell r="C4571" t="str">
            <v>PWSonsorol</v>
          </cell>
        </row>
        <row r="4572">
          <cell r="B4572" t="str">
            <v>Sonsorol</v>
          </cell>
          <cell r="C4572" t="str">
            <v>PWSonsorol</v>
          </cell>
        </row>
        <row r="4573">
          <cell r="B4573" t="str">
            <v>Concepción</v>
          </cell>
          <cell r="C4573" t="str">
            <v>PYConcepción</v>
          </cell>
        </row>
        <row r="4574">
          <cell r="B4574" t="str">
            <v>Alto Paraná</v>
          </cell>
          <cell r="C4574" t="str">
            <v>PYAlto Paraná</v>
          </cell>
        </row>
        <row r="4575">
          <cell r="B4575" t="str">
            <v>Central</v>
          </cell>
          <cell r="C4575" t="str">
            <v>PYCentral</v>
          </cell>
        </row>
        <row r="4576">
          <cell r="B4576" t="str">
            <v>Ñeembucú</v>
          </cell>
          <cell r="C4576" t="str">
            <v>PYÑeembucú</v>
          </cell>
        </row>
        <row r="4577">
          <cell r="B4577" t="str">
            <v>Amambay</v>
          </cell>
          <cell r="C4577" t="str">
            <v>PYAmambay</v>
          </cell>
        </row>
        <row r="4578">
          <cell r="B4578" t="str">
            <v>Canindeyú</v>
          </cell>
          <cell r="C4578" t="str">
            <v>PYCanindeyú</v>
          </cell>
        </row>
        <row r="4579">
          <cell r="B4579" t="str">
            <v>Presidente Hayes</v>
          </cell>
          <cell r="C4579" t="str">
            <v>PYPresidente Hayes</v>
          </cell>
        </row>
        <row r="4580">
          <cell r="B4580" t="str">
            <v>Alto Paraguay</v>
          </cell>
          <cell r="C4580" t="str">
            <v>PYAlto Paraguay</v>
          </cell>
        </row>
        <row r="4581">
          <cell r="B4581" t="str">
            <v>Boquerón</v>
          </cell>
          <cell r="C4581" t="str">
            <v>PYBoquerón</v>
          </cell>
        </row>
        <row r="4582">
          <cell r="B4582" t="str">
            <v>San Pedro</v>
          </cell>
          <cell r="C4582" t="str">
            <v>PYSan Pedro</v>
          </cell>
        </row>
        <row r="4583">
          <cell r="B4583" t="str">
            <v>Cordillera</v>
          </cell>
          <cell r="C4583" t="str">
            <v>PYCordillera</v>
          </cell>
        </row>
        <row r="4584">
          <cell r="B4584" t="str">
            <v>Guairá</v>
          </cell>
          <cell r="C4584" t="str">
            <v>PYGuairá</v>
          </cell>
        </row>
        <row r="4585">
          <cell r="B4585" t="str">
            <v>Caaguazú</v>
          </cell>
          <cell r="C4585" t="str">
            <v>PYCaaguazú</v>
          </cell>
        </row>
        <row r="4586">
          <cell r="B4586" t="str">
            <v>Caazapá</v>
          </cell>
          <cell r="C4586" t="str">
            <v>PYCaazapá</v>
          </cell>
        </row>
        <row r="4587">
          <cell r="B4587" t="str">
            <v>Itapúa</v>
          </cell>
          <cell r="C4587" t="str">
            <v>PYItapúa</v>
          </cell>
        </row>
        <row r="4588">
          <cell r="B4588" t="str">
            <v>Misiones</v>
          </cell>
          <cell r="C4588" t="str">
            <v>PYMisiones</v>
          </cell>
        </row>
        <row r="4589">
          <cell r="B4589" t="str">
            <v>Paraguarí</v>
          </cell>
          <cell r="C4589" t="str">
            <v>PYParaguarí</v>
          </cell>
        </row>
        <row r="4590">
          <cell r="B4590" t="str">
            <v>Asunción</v>
          </cell>
          <cell r="C4590" t="str">
            <v>PYAsunción</v>
          </cell>
        </row>
        <row r="4591">
          <cell r="B4591" t="str">
            <v>Ad Dawḩah</v>
          </cell>
          <cell r="C4591" t="str">
            <v>QAAd Dawḩah</v>
          </cell>
        </row>
        <row r="4592">
          <cell r="B4592" t="str">
            <v>Al Khawr wa adh Dhakhīrah</v>
          </cell>
          <cell r="C4592" t="str">
            <v>QAAl Khawr wa adh Dhakhīrah</v>
          </cell>
        </row>
        <row r="4593">
          <cell r="B4593" t="str">
            <v>Ash Shamāl</v>
          </cell>
          <cell r="C4593" t="str">
            <v>QAAsh Shamāl</v>
          </cell>
        </row>
        <row r="4594">
          <cell r="B4594" t="str">
            <v>Ar Rayyān</v>
          </cell>
          <cell r="C4594" t="str">
            <v>QAAr Rayyān</v>
          </cell>
        </row>
        <row r="4595">
          <cell r="B4595" t="str">
            <v>Ash Shīḩānīyah</v>
          </cell>
          <cell r="C4595" t="str">
            <v>QAAsh Shīḩānīyah</v>
          </cell>
        </row>
        <row r="4596">
          <cell r="B4596" t="str">
            <v>Umm Şalāl</v>
          </cell>
          <cell r="C4596" t="str">
            <v>QAUmm Şalāl</v>
          </cell>
        </row>
        <row r="4597">
          <cell r="B4597" t="str">
            <v>Al Wakrah</v>
          </cell>
          <cell r="C4597" t="str">
            <v>QAAl Wakrah</v>
          </cell>
        </row>
        <row r="4598">
          <cell r="B4598" t="str">
            <v>Az̧ Z̧a‘āyin</v>
          </cell>
          <cell r="C4598" t="str">
            <v>QAAz̧ Z̧a‘āyin</v>
          </cell>
        </row>
        <row r="4599">
          <cell r="B4599" t="str">
            <v>Alba</v>
          </cell>
          <cell r="C4599" t="str">
            <v>ROAlba</v>
          </cell>
        </row>
        <row r="4600">
          <cell r="B4600" t="str">
            <v>Argeș</v>
          </cell>
          <cell r="C4600" t="str">
            <v>ROArgeș</v>
          </cell>
        </row>
        <row r="4601">
          <cell r="B4601" t="str">
            <v>Arad</v>
          </cell>
          <cell r="C4601" t="str">
            <v>ROArad</v>
          </cell>
        </row>
        <row r="4602">
          <cell r="B4602" t="str">
            <v>Bacău</v>
          </cell>
          <cell r="C4602" t="str">
            <v>ROBacău</v>
          </cell>
        </row>
        <row r="4603">
          <cell r="B4603" t="str">
            <v>Bihor</v>
          </cell>
          <cell r="C4603" t="str">
            <v>ROBihor</v>
          </cell>
        </row>
        <row r="4604">
          <cell r="B4604" t="str">
            <v>Bistrița-Năsăud</v>
          </cell>
          <cell r="C4604" t="str">
            <v>ROBistrița-Năsăud</v>
          </cell>
        </row>
        <row r="4605">
          <cell r="B4605" t="str">
            <v>Brăila</v>
          </cell>
          <cell r="C4605" t="str">
            <v>ROBrăila</v>
          </cell>
        </row>
        <row r="4606">
          <cell r="B4606" t="str">
            <v>Botoșani</v>
          </cell>
          <cell r="C4606" t="str">
            <v>ROBotoșani</v>
          </cell>
        </row>
        <row r="4607">
          <cell r="B4607" t="str">
            <v>Brașov</v>
          </cell>
          <cell r="C4607" t="str">
            <v>ROBrașov</v>
          </cell>
        </row>
        <row r="4608">
          <cell r="B4608" t="str">
            <v>Buzău</v>
          </cell>
          <cell r="C4608" t="str">
            <v>ROBuzău</v>
          </cell>
        </row>
        <row r="4609">
          <cell r="B4609" t="str">
            <v>Cluj</v>
          </cell>
          <cell r="C4609" t="str">
            <v>ROCluj</v>
          </cell>
        </row>
        <row r="4610">
          <cell r="B4610" t="str">
            <v>Călărași</v>
          </cell>
          <cell r="C4610" t="str">
            <v>ROCălărași</v>
          </cell>
        </row>
        <row r="4611">
          <cell r="B4611" t="str">
            <v>Caraș-Severin</v>
          </cell>
          <cell r="C4611" t="str">
            <v>ROCaraș-Severin</v>
          </cell>
        </row>
        <row r="4612">
          <cell r="B4612" t="str">
            <v>Constanța</v>
          </cell>
          <cell r="C4612" t="str">
            <v>ROConstanța</v>
          </cell>
        </row>
        <row r="4613">
          <cell r="B4613" t="str">
            <v>Covasna</v>
          </cell>
          <cell r="C4613" t="str">
            <v>ROCovasna</v>
          </cell>
        </row>
        <row r="4614">
          <cell r="B4614" t="str">
            <v>Dâmbovița</v>
          </cell>
          <cell r="C4614" t="str">
            <v>RODâmbovița</v>
          </cell>
        </row>
        <row r="4615">
          <cell r="B4615" t="str">
            <v>Dolj</v>
          </cell>
          <cell r="C4615" t="str">
            <v>RODolj</v>
          </cell>
        </row>
        <row r="4616">
          <cell r="B4616" t="str">
            <v>Gorj</v>
          </cell>
          <cell r="C4616" t="str">
            <v>ROGorj</v>
          </cell>
        </row>
        <row r="4617">
          <cell r="B4617" t="str">
            <v>Galați</v>
          </cell>
          <cell r="C4617" t="str">
            <v>ROGalați</v>
          </cell>
        </row>
        <row r="4618">
          <cell r="B4618" t="str">
            <v>Giurgiu</v>
          </cell>
          <cell r="C4618" t="str">
            <v>ROGiurgiu</v>
          </cell>
        </row>
        <row r="4619">
          <cell r="B4619" t="str">
            <v>Hunedoara</v>
          </cell>
          <cell r="C4619" t="str">
            <v>ROHunedoara</v>
          </cell>
        </row>
        <row r="4620">
          <cell r="B4620" t="str">
            <v>Harghita</v>
          </cell>
          <cell r="C4620" t="str">
            <v>ROHarghita</v>
          </cell>
        </row>
        <row r="4621">
          <cell r="B4621" t="str">
            <v>Ilfov</v>
          </cell>
          <cell r="C4621" t="str">
            <v>ROIlfov</v>
          </cell>
        </row>
        <row r="4622">
          <cell r="B4622" t="str">
            <v>Ialomița</v>
          </cell>
          <cell r="C4622" t="str">
            <v>ROIalomița</v>
          </cell>
        </row>
        <row r="4623">
          <cell r="B4623" t="str">
            <v>Iași</v>
          </cell>
          <cell r="C4623" t="str">
            <v>ROIași</v>
          </cell>
        </row>
        <row r="4624">
          <cell r="B4624" t="str">
            <v>Mehedinți</v>
          </cell>
          <cell r="C4624" t="str">
            <v>ROMehedinți</v>
          </cell>
        </row>
        <row r="4625">
          <cell r="B4625" t="str">
            <v>Maramureș</v>
          </cell>
          <cell r="C4625" t="str">
            <v>ROMaramureș</v>
          </cell>
        </row>
        <row r="4626">
          <cell r="B4626" t="str">
            <v>Mureș</v>
          </cell>
          <cell r="C4626" t="str">
            <v>ROMureș</v>
          </cell>
        </row>
        <row r="4627">
          <cell r="B4627" t="str">
            <v>Neamț</v>
          </cell>
          <cell r="C4627" t="str">
            <v>RONeamț</v>
          </cell>
        </row>
        <row r="4628">
          <cell r="B4628" t="str">
            <v>Olt</v>
          </cell>
          <cell r="C4628" t="str">
            <v>ROOlt</v>
          </cell>
        </row>
        <row r="4629">
          <cell r="B4629" t="str">
            <v>Prahova</v>
          </cell>
          <cell r="C4629" t="str">
            <v>ROPrahova</v>
          </cell>
        </row>
        <row r="4630">
          <cell r="B4630" t="str">
            <v>Sibiu</v>
          </cell>
          <cell r="C4630" t="str">
            <v>ROSibiu</v>
          </cell>
        </row>
        <row r="4631">
          <cell r="B4631" t="str">
            <v>Sălaj</v>
          </cell>
          <cell r="C4631" t="str">
            <v>ROSălaj</v>
          </cell>
        </row>
        <row r="4632">
          <cell r="B4632" t="str">
            <v>Satu Mare</v>
          </cell>
          <cell r="C4632" t="str">
            <v>ROSatu Mare</v>
          </cell>
        </row>
        <row r="4633">
          <cell r="B4633" t="str">
            <v>Suceava</v>
          </cell>
          <cell r="C4633" t="str">
            <v>ROSuceava</v>
          </cell>
        </row>
        <row r="4634">
          <cell r="B4634" t="str">
            <v>Tulcea</v>
          </cell>
          <cell r="C4634" t="str">
            <v>ROTulcea</v>
          </cell>
        </row>
        <row r="4635">
          <cell r="B4635" t="str">
            <v>Timiș</v>
          </cell>
          <cell r="C4635" t="str">
            <v>ROTimiș</v>
          </cell>
        </row>
        <row r="4636">
          <cell r="B4636" t="str">
            <v>Teleorman</v>
          </cell>
          <cell r="C4636" t="str">
            <v>ROTeleorman</v>
          </cell>
        </row>
        <row r="4637">
          <cell r="B4637" t="str">
            <v>Vâlcea</v>
          </cell>
          <cell r="C4637" t="str">
            <v>ROVâlcea</v>
          </cell>
        </row>
        <row r="4638">
          <cell r="B4638" t="str">
            <v>Vrancea</v>
          </cell>
          <cell r="C4638" t="str">
            <v>ROVrancea</v>
          </cell>
        </row>
        <row r="4639">
          <cell r="B4639" t="str">
            <v>Vaslui</v>
          </cell>
          <cell r="C4639" t="str">
            <v>ROVaslui</v>
          </cell>
        </row>
        <row r="4640">
          <cell r="B4640" t="str">
            <v>București</v>
          </cell>
          <cell r="C4640" t="str">
            <v>ROBucurești</v>
          </cell>
        </row>
        <row r="4641">
          <cell r="B4641" t="str">
            <v>Kosovo-Metohija</v>
          </cell>
          <cell r="C4641" t="str">
            <v>RSKosovo-Metohija</v>
          </cell>
        </row>
        <row r="4642">
          <cell r="B4642" t="str">
            <v>Kosovski okrug</v>
          </cell>
          <cell r="C4642" t="str">
            <v>RSKosovski okrug</v>
          </cell>
        </row>
        <row r="4643">
          <cell r="B4643" t="str">
            <v>Pećki okrug</v>
          </cell>
          <cell r="C4643" t="str">
            <v>RSPećki okrug</v>
          </cell>
        </row>
        <row r="4644">
          <cell r="B4644" t="str">
            <v>Prizrenski okrug</v>
          </cell>
          <cell r="C4644" t="str">
            <v>RSPrizrenski okrug</v>
          </cell>
        </row>
        <row r="4645">
          <cell r="B4645" t="str">
            <v>Kosovsko-Mitrovački okrug</v>
          </cell>
          <cell r="C4645" t="str">
            <v>RSKosovsko-Mitrovački okrug</v>
          </cell>
        </row>
        <row r="4646">
          <cell r="B4646" t="str">
            <v>Kosovsko-Pomoravski okrug</v>
          </cell>
          <cell r="C4646" t="str">
            <v>RSKosovsko-Pomoravski okrug</v>
          </cell>
        </row>
        <row r="4647">
          <cell r="B4647" t="str">
            <v>Vojvodina</v>
          </cell>
          <cell r="C4647" t="str">
            <v>RSVojvodina</v>
          </cell>
        </row>
        <row r="4648">
          <cell r="B4648" t="str">
            <v>Severnobački okrug</v>
          </cell>
          <cell r="C4648" t="str">
            <v>RSSevernobački okrug</v>
          </cell>
        </row>
        <row r="4649">
          <cell r="B4649" t="str">
            <v>Srednjebanatski okrug</v>
          </cell>
          <cell r="C4649" t="str">
            <v>RSSrednjebanatski okrug</v>
          </cell>
        </row>
        <row r="4650">
          <cell r="B4650" t="str">
            <v>Severnobanatski okrug</v>
          </cell>
          <cell r="C4650" t="str">
            <v>RSSevernobanatski okrug</v>
          </cell>
        </row>
        <row r="4651">
          <cell r="B4651" t="str">
            <v>Južnobanatski okrug</v>
          </cell>
          <cell r="C4651" t="str">
            <v>RSJužnobanatski okrug</v>
          </cell>
        </row>
        <row r="4652">
          <cell r="B4652" t="str">
            <v>Zapadnobački okrug</v>
          </cell>
          <cell r="C4652" t="str">
            <v>RSZapadnobački okrug</v>
          </cell>
        </row>
        <row r="4653">
          <cell r="B4653" t="str">
            <v>Južnobački okrug</v>
          </cell>
          <cell r="C4653" t="str">
            <v>RSJužnobački okrug</v>
          </cell>
        </row>
        <row r="4654">
          <cell r="B4654" t="str">
            <v>Sremski okrug</v>
          </cell>
          <cell r="C4654" t="str">
            <v>RSSremski okrug</v>
          </cell>
        </row>
        <row r="4655">
          <cell r="B4655" t="str">
            <v>Beograd</v>
          </cell>
          <cell r="C4655" t="str">
            <v>RSBeograd</v>
          </cell>
        </row>
        <row r="4656">
          <cell r="B4656" t="str">
            <v>Mačvanski okrug</v>
          </cell>
          <cell r="C4656" t="str">
            <v>RSMačvanski okrug</v>
          </cell>
        </row>
        <row r="4657">
          <cell r="B4657" t="str">
            <v>Kolubarski okrug</v>
          </cell>
          <cell r="C4657" t="str">
            <v>RSKolubarski okrug</v>
          </cell>
        </row>
        <row r="4658">
          <cell r="B4658" t="str">
            <v>Podunavski okrug</v>
          </cell>
          <cell r="C4658" t="str">
            <v>RSPodunavski okrug</v>
          </cell>
        </row>
        <row r="4659">
          <cell r="B4659" t="str">
            <v>Braničevski okrug</v>
          </cell>
          <cell r="C4659" t="str">
            <v>RSBraničevski okrug</v>
          </cell>
        </row>
        <row r="4660">
          <cell r="B4660" t="str">
            <v>Šumadijski okrug</v>
          </cell>
          <cell r="C4660" t="str">
            <v>RSŠumadijski okrug</v>
          </cell>
        </row>
        <row r="4661">
          <cell r="B4661" t="str">
            <v>Pomoravski okrug</v>
          </cell>
          <cell r="C4661" t="str">
            <v>RSPomoravski okrug</v>
          </cell>
        </row>
        <row r="4662">
          <cell r="B4662" t="str">
            <v>Borski okrug</v>
          </cell>
          <cell r="C4662" t="str">
            <v>RSBorski okrug</v>
          </cell>
        </row>
        <row r="4663">
          <cell r="B4663" t="str">
            <v>Zaječarski okrug</v>
          </cell>
          <cell r="C4663" t="str">
            <v>RSZaječarski okrug</v>
          </cell>
        </row>
        <row r="4664">
          <cell r="B4664" t="str">
            <v>Zlatiborski okrug</v>
          </cell>
          <cell r="C4664" t="str">
            <v>RSZlatiborski okrug</v>
          </cell>
        </row>
        <row r="4665">
          <cell r="B4665" t="str">
            <v>Moravički okrug</v>
          </cell>
          <cell r="C4665" t="str">
            <v>RSMoravički okrug</v>
          </cell>
        </row>
        <row r="4666">
          <cell r="B4666" t="str">
            <v>Raški okrug</v>
          </cell>
          <cell r="C4666" t="str">
            <v>RSRaški okrug</v>
          </cell>
        </row>
        <row r="4667">
          <cell r="B4667" t="str">
            <v>Rasinski okrug</v>
          </cell>
          <cell r="C4667" t="str">
            <v>RSRasinski okrug</v>
          </cell>
        </row>
        <row r="4668">
          <cell r="B4668" t="str">
            <v>Nišavski okrug</v>
          </cell>
          <cell r="C4668" t="str">
            <v>RSNišavski okrug</v>
          </cell>
        </row>
        <row r="4669">
          <cell r="B4669" t="str">
            <v>Toplički okrug</v>
          </cell>
          <cell r="C4669" t="str">
            <v>RSToplički okrug</v>
          </cell>
        </row>
        <row r="4670">
          <cell r="B4670" t="str">
            <v>Pirotski okrug</v>
          </cell>
          <cell r="C4670" t="str">
            <v>RSPirotski okrug</v>
          </cell>
        </row>
        <row r="4671">
          <cell r="B4671" t="str">
            <v>Jablanički okrug</v>
          </cell>
          <cell r="C4671" t="str">
            <v>RSJablanički okrug</v>
          </cell>
        </row>
        <row r="4672">
          <cell r="B4672" t="str">
            <v>Pčinjski okrug</v>
          </cell>
          <cell r="C4672" t="str">
            <v>RSPčinjski okrug</v>
          </cell>
        </row>
        <row r="4673">
          <cell r="B4673" t="str">
            <v>Amurskaya oblast'</v>
          </cell>
          <cell r="C4673" t="str">
            <v>RUAmurskaya oblast'</v>
          </cell>
        </row>
        <row r="4674">
          <cell r="B4674" t="str">
            <v>Amurskaja oblast'</v>
          </cell>
          <cell r="C4674" t="str">
            <v>RUAmurskaja oblast'</v>
          </cell>
        </row>
        <row r="4675">
          <cell r="B4675" t="str">
            <v>Arkhangel'skaya oblast'</v>
          </cell>
          <cell r="C4675" t="str">
            <v>RUArkhangel'skaya oblast'</v>
          </cell>
        </row>
        <row r="4676">
          <cell r="B4676" t="str">
            <v>Arhangel'skaja oblast'</v>
          </cell>
          <cell r="C4676" t="str">
            <v>RUArhangel'skaja oblast'</v>
          </cell>
        </row>
        <row r="4677">
          <cell r="B4677" t="str">
            <v>Astrakhanskaya oblast'</v>
          </cell>
          <cell r="C4677" t="str">
            <v>RUAstrakhanskaya oblast'</v>
          </cell>
        </row>
        <row r="4678">
          <cell r="B4678" t="str">
            <v>Astrahanskaja oblast'</v>
          </cell>
          <cell r="C4678" t="str">
            <v>RUAstrahanskaja oblast'</v>
          </cell>
        </row>
        <row r="4679">
          <cell r="B4679" t="str">
            <v>Belgorodskaya oblast'</v>
          </cell>
          <cell r="C4679" t="str">
            <v>RUBelgorodskaya oblast'</v>
          </cell>
        </row>
        <row r="4680">
          <cell r="B4680" t="str">
            <v>Belgorodskaja oblast'</v>
          </cell>
          <cell r="C4680" t="str">
            <v>RUBelgorodskaja oblast'</v>
          </cell>
        </row>
        <row r="4681">
          <cell r="B4681" t="str">
            <v>Bryanskaya oblast'</v>
          </cell>
          <cell r="C4681" t="str">
            <v>RUBryanskaya oblast'</v>
          </cell>
        </row>
        <row r="4682">
          <cell r="B4682" t="str">
            <v>Brjanskaja oblast'</v>
          </cell>
          <cell r="C4682" t="str">
            <v>RUBrjanskaja oblast'</v>
          </cell>
        </row>
        <row r="4683">
          <cell r="B4683" t="str">
            <v>Čeljabinskaja oblast'</v>
          </cell>
          <cell r="C4683" t="str">
            <v>RUČeljabinskaja oblast'</v>
          </cell>
        </row>
        <row r="4684">
          <cell r="B4684" t="str">
            <v>Chelyabinskaya oblast'</v>
          </cell>
          <cell r="C4684" t="str">
            <v>RUChelyabinskaya oblast'</v>
          </cell>
        </row>
        <row r="4685">
          <cell r="B4685" t="str">
            <v>Irkutskaya oblast'</v>
          </cell>
          <cell r="C4685" t="str">
            <v>RUIrkutskaya oblast'</v>
          </cell>
        </row>
        <row r="4686">
          <cell r="B4686" t="str">
            <v>Irkutskaja oblast'</v>
          </cell>
          <cell r="C4686" t="str">
            <v>RUIrkutskaja oblast'</v>
          </cell>
        </row>
        <row r="4687">
          <cell r="B4687" t="str">
            <v>Ivanovskaya oblast'</v>
          </cell>
          <cell r="C4687" t="str">
            <v>RUIvanovskaya oblast'</v>
          </cell>
        </row>
        <row r="4688">
          <cell r="B4688" t="str">
            <v>Ivanovskaja oblast'</v>
          </cell>
          <cell r="C4688" t="str">
            <v>RUIvanovskaja oblast'</v>
          </cell>
        </row>
        <row r="4689">
          <cell r="B4689" t="str">
            <v>Kemerovskaya oblast'</v>
          </cell>
          <cell r="C4689" t="str">
            <v>RUKemerovskaya oblast'</v>
          </cell>
        </row>
        <row r="4690">
          <cell r="B4690" t="str">
            <v>Kemerovskaja oblast'</v>
          </cell>
          <cell r="C4690" t="str">
            <v>RUKemerovskaja oblast'</v>
          </cell>
        </row>
        <row r="4691">
          <cell r="B4691" t="str">
            <v>Kaliningradskaya oblast'</v>
          </cell>
          <cell r="C4691" t="str">
            <v>RUKaliningradskaya oblast'</v>
          </cell>
        </row>
        <row r="4692">
          <cell r="B4692" t="str">
            <v>Kaliningradskaja oblast'</v>
          </cell>
          <cell r="C4692" t="str">
            <v>RUKaliningradskaja oblast'</v>
          </cell>
        </row>
        <row r="4693">
          <cell r="B4693" t="str">
            <v>Kurganskaja oblast'</v>
          </cell>
          <cell r="C4693" t="str">
            <v>RUKurganskaja oblast'</v>
          </cell>
        </row>
        <row r="4694">
          <cell r="B4694" t="str">
            <v>Kurganskaya oblast'</v>
          </cell>
          <cell r="C4694" t="str">
            <v>RUKurganskaya oblast'</v>
          </cell>
        </row>
        <row r="4695">
          <cell r="B4695" t="str">
            <v>Kirovskaja oblast'</v>
          </cell>
          <cell r="C4695" t="str">
            <v>RUKirovskaja oblast'</v>
          </cell>
        </row>
        <row r="4696">
          <cell r="B4696" t="str">
            <v>Kirovskaya oblast'</v>
          </cell>
          <cell r="C4696" t="str">
            <v>RUKirovskaya oblast'</v>
          </cell>
        </row>
        <row r="4697">
          <cell r="B4697" t="str">
            <v>Kalužskaja oblast'</v>
          </cell>
          <cell r="C4697" t="str">
            <v>RUKalužskaja oblast'</v>
          </cell>
        </row>
        <row r="4698">
          <cell r="B4698" t="str">
            <v>Kaluzhskaya oblast'</v>
          </cell>
          <cell r="C4698" t="str">
            <v>RUKaluzhskaya oblast'</v>
          </cell>
        </row>
        <row r="4699">
          <cell r="B4699" t="str">
            <v>Kostromskaya oblast'</v>
          </cell>
          <cell r="C4699" t="str">
            <v>RUKostromskaya oblast'</v>
          </cell>
        </row>
        <row r="4700">
          <cell r="B4700" t="str">
            <v>Kostromskaja oblast'</v>
          </cell>
          <cell r="C4700" t="str">
            <v>RUKostromskaja oblast'</v>
          </cell>
        </row>
        <row r="4701">
          <cell r="B4701" t="str">
            <v>Kurskaja oblast'</v>
          </cell>
          <cell r="C4701" t="str">
            <v>RUKurskaja oblast'</v>
          </cell>
        </row>
        <row r="4702">
          <cell r="B4702" t="str">
            <v>Kurskaya oblast'</v>
          </cell>
          <cell r="C4702" t="str">
            <v>RUKurskaya oblast'</v>
          </cell>
        </row>
        <row r="4703">
          <cell r="B4703" t="str">
            <v>Leningradskaja oblast'</v>
          </cell>
          <cell r="C4703" t="str">
            <v>RULeningradskaja oblast'</v>
          </cell>
        </row>
        <row r="4704">
          <cell r="B4704" t="str">
            <v>Leningradskaya oblast'</v>
          </cell>
          <cell r="C4704" t="str">
            <v>RULeningradskaya oblast'</v>
          </cell>
        </row>
        <row r="4705">
          <cell r="B4705" t="str">
            <v>Lipeckaja oblast'</v>
          </cell>
          <cell r="C4705" t="str">
            <v>RULipeckaja oblast'</v>
          </cell>
        </row>
        <row r="4706">
          <cell r="B4706" t="str">
            <v>Lipetskaya oblast'</v>
          </cell>
          <cell r="C4706" t="str">
            <v>RULipetskaya oblast'</v>
          </cell>
        </row>
        <row r="4707">
          <cell r="B4707" t="str">
            <v>Magadanskaya oblast'</v>
          </cell>
          <cell r="C4707" t="str">
            <v>RUMagadanskaya oblast'</v>
          </cell>
        </row>
        <row r="4708">
          <cell r="B4708" t="str">
            <v>Magadanskaja oblast'</v>
          </cell>
          <cell r="C4708" t="str">
            <v>RUMagadanskaja oblast'</v>
          </cell>
        </row>
        <row r="4709">
          <cell r="B4709" t="str">
            <v>Moskovskaya oblast'</v>
          </cell>
          <cell r="C4709" t="str">
            <v>RUMoskovskaya oblast'</v>
          </cell>
        </row>
        <row r="4710">
          <cell r="B4710" t="str">
            <v>Moskovskaja oblast'</v>
          </cell>
          <cell r="C4710" t="str">
            <v>RUMoskovskaja oblast'</v>
          </cell>
        </row>
        <row r="4711">
          <cell r="B4711" t="str">
            <v>Murmanskaya oblast'</v>
          </cell>
          <cell r="C4711" t="str">
            <v>RUMurmanskaya oblast'</v>
          </cell>
        </row>
        <row r="4712">
          <cell r="B4712" t="str">
            <v>Murmanskaja oblast'</v>
          </cell>
          <cell r="C4712" t="str">
            <v>RUMurmanskaja oblast'</v>
          </cell>
        </row>
        <row r="4713">
          <cell r="B4713" t="str">
            <v>Novgorodskaja oblast'</v>
          </cell>
          <cell r="C4713" t="str">
            <v>RUNovgorodskaja oblast'</v>
          </cell>
        </row>
        <row r="4714">
          <cell r="B4714" t="str">
            <v>Novgorodskaya oblast'</v>
          </cell>
          <cell r="C4714" t="str">
            <v>RUNovgorodskaya oblast'</v>
          </cell>
        </row>
        <row r="4715">
          <cell r="B4715" t="str">
            <v>Nižegorodskaja oblast'</v>
          </cell>
          <cell r="C4715" t="str">
            <v>RUNižegorodskaja oblast'</v>
          </cell>
        </row>
        <row r="4716">
          <cell r="B4716" t="str">
            <v>Nizhegorodskaya oblast'</v>
          </cell>
          <cell r="C4716" t="str">
            <v>RUNizhegorodskaya oblast'</v>
          </cell>
        </row>
        <row r="4717">
          <cell r="B4717" t="str">
            <v>Novosibirskaya oblast'</v>
          </cell>
          <cell r="C4717" t="str">
            <v>RUNovosibirskaya oblast'</v>
          </cell>
        </row>
        <row r="4718">
          <cell r="B4718" t="str">
            <v>Novosibirskaja oblast'</v>
          </cell>
          <cell r="C4718" t="str">
            <v>RUNovosibirskaja oblast'</v>
          </cell>
        </row>
        <row r="4719">
          <cell r="B4719" t="str">
            <v>Omskaya oblast'</v>
          </cell>
          <cell r="C4719" t="str">
            <v>RUOmskaya oblast'</v>
          </cell>
        </row>
        <row r="4720">
          <cell r="B4720" t="str">
            <v>Omskaja oblast'</v>
          </cell>
          <cell r="C4720" t="str">
            <v>RUOmskaja oblast'</v>
          </cell>
        </row>
        <row r="4721">
          <cell r="B4721" t="str">
            <v>Orenburgskaja oblast'</v>
          </cell>
          <cell r="C4721" t="str">
            <v>RUOrenburgskaja oblast'</v>
          </cell>
        </row>
        <row r="4722">
          <cell r="B4722" t="str">
            <v>Orenburgskaya oblast'</v>
          </cell>
          <cell r="C4722" t="str">
            <v>RUOrenburgskaya oblast'</v>
          </cell>
        </row>
        <row r="4723">
          <cell r="B4723" t="str">
            <v>Orlovskaja oblast'</v>
          </cell>
          <cell r="C4723" t="str">
            <v>RUOrlovskaja oblast'</v>
          </cell>
        </row>
        <row r="4724">
          <cell r="B4724" t="str">
            <v>Orlovskaya oblast'</v>
          </cell>
          <cell r="C4724" t="str">
            <v>RUOrlovskaya oblast'</v>
          </cell>
        </row>
        <row r="4725">
          <cell r="B4725" t="str">
            <v>Penzenskaya oblast'</v>
          </cell>
          <cell r="C4725" t="str">
            <v>RUPenzenskaya oblast'</v>
          </cell>
        </row>
        <row r="4726">
          <cell r="B4726" t="str">
            <v>Penzenskaja oblast'</v>
          </cell>
          <cell r="C4726" t="str">
            <v>RUPenzenskaja oblast'</v>
          </cell>
        </row>
        <row r="4727">
          <cell r="B4727" t="str">
            <v>Pskovskaya oblast'</v>
          </cell>
          <cell r="C4727" t="str">
            <v>RUPskovskaya oblast'</v>
          </cell>
        </row>
        <row r="4728">
          <cell r="B4728" t="str">
            <v>Pskovskaja oblast'</v>
          </cell>
          <cell r="C4728" t="str">
            <v>RUPskovskaja oblast'</v>
          </cell>
        </row>
        <row r="4729">
          <cell r="B4729" t="str">
            <v>Rostovskaya oblast'</v>
          </cell>
          <cell r="C4729" t="str">
            <v>RURostovskaya oblast'</v>
          </cell>
        </row>
        <row r="4730">
          <cell r="B4730" t="str">
            <v>Rostovskaja oblast'</v>
          </cell>
          <cell r="C4730" t="str">
            <v>RURostovskaja oblast'</v>
          </cell>
        </row>
        <row r="4731">
          <cell r="B4731" t="str">
            <v>Rjazanskaja oblast'</v>
          </cell>
          <cell r="C4731" t="str">
            <v>RURjazanskaja oblast'</v>
          </cell>
        </row>
        <row r="4732">
          <cell r="B4732" t="str">
            <v>Ryazanskaya oblast'</v>
          </cell>
          <cell r="C4732" t="str">
            <v>RURyazanskaya oblast'</v>
          </cell>
        </row>
        <row r="4733">
          <cell r="B4733" t="str">
            <v>Sahalinskaja oblast'</v>
          </cell>
          <cell r="C4733" t="str">
            <v>RUSahalinskaja oblast'</v>
          </cell>
        </row>
        <row r="4734">
          <cell r="B4734" t="str">
            <v>Sakhalinskaya oblast'</v>
          </cell>
          <cell r="C4734" t="str">
            <v>RUSakhalinskaya oblast'</v>
          </cell>
        </row>
        <row r="4735">
          <cell r="B4735" t="str">
            <v>Samarskaja oblast'</v>
          </cell>
          <cell r="C4735" t="str">
            <v>RUSamarskaja oblast'</v>
          </cell>
        </row>
        <row r="4736">
          <cell r="B4736" t="str">
            <v>Samarskaya oblast'</v>
          </cell>
          <cell r="C4736" t="str">
            <v>RUSamarskaya oblast'</v>
          </cell>
        </row>
        <row r="4737">
          <cell r="B4737" t="str">
            <v>Saratovskaya oblast'</v>
          </cell>
          <cell r="C4737" t="str">
            <v>RUSaratovskaya oblast'</v>
          </cell>
        </row>
        <row r="4738">
          <cell r="B4738" t="str">
            <v>Saratovskaja oblast'</v>
          </cell>
          <cell r="C4738" t="str">
            <v>RUSaratovskaja oblast'</v>
          </cell>
        </row>
        <row r="4739">
          <cell r="B4739" t="str">
            <v>Smolenskaja oblast'</v>
          </cell>
          <cell r="C4739" t="str">
            <v>RUSmolenskaja oblast'</v>
          </cell>
        </row>
        <row r="4740">
          <cell r="B4740" t="str">
            <v>Smolenskaya oblast'</v>
          </cell>
          <cell r="C4740" t="str">
            <v>RUSmolenskaya oblast'</v>
          </cell>
        </row>
        <row r="4741">
          <cell r="B4741" t="str">
            <v>Sverdlovskaya oblast'</v>
          </cell>
          <cell r="C4741" t="str">
            <v>RUSverdlovskaya oblast'</v>
          </cell>
        </row>
        <row r="4742">
          <cell r="B4742" t="str">
            <v>Sverdlovskaja oblast'</v>
          </cell>
          <cell r="C4742" t="str">
            <v>RUSverdlovskaja oblast'</v>
          </cell>
        </row>
        <row r="4743">
          <cell r="B4743" t="str">
            <v>Tambovskaya oblast'</v>
          </cell>
          <cell r="C4743" t="str">
            <v>RUTambovskaya oblast'</v>
          </cell>
        </row>
        <row r="4744">
          <cell r="B4744" t="str">
            <v>Tambovskaja oblast'</v>
          </cell>
          <cell r="C4744" t="str">
            <v>RUTambovskaja oblast'</v>
          </cell>
        </row>
        <row r="4745">
          <cell r="B4745" t="str">
            <v>Tomskaya oblast'</v>
          </cell>
          <cell r="C4745" t="str">
            <v>RUTomskaya oblast'</v>
          </cell>
        </row>
        <row r="4746">
          <cell r="B4746" t="str">
            <v>Tomskaja oblast'</v>
          </cell>
          <cell r="C4746" t="str">
            <v>RUTomskaja oblast'</v>
          </cell>
        </row>
        <row r="4747">
          <cell r="B4747" t="str">
            <v>Tul'skaja oblast'</v>
          </cell>
          <cell r="C4747" t="str">
            <v>RUTul'skaja oblast'</v>
          </cell>
        </row>
        <row r="4748">
          <cell r="B4748" t="str">
            <v>Tul'skaya oblast'</v>
          </cell>
          <cell r="C4748" t="str">
            <v>RUTul'skaya oblast'</v>
          </cell>
        </row>
        <row r="4749">
          <cell r="B4749" t="str">
            <v>Tverskaja oblast'</v>
          </cell>
          <cell r="C4749" t="str">
            <v>RUTverskaja oblast'</v>
          </cell>
        </row>
        <row r="4750">
          <cell r="B4750" t="str">
            <v>Tverskaya oblast'</v>
          </cell>
          <cell r="C4750" t="str">
            <v>RUTverskaya oblast'</v>
          </cell>
        </row>
        <row r="4751">
          <cell r="B4751" t="str">
            <v>Tyumenskaya oblast'</v>
          </cell>
          <cell r="C4751" t="str">
            <v>RUTyumenskaya oblast'</v>
          </cell>
        </row>
        <row r="4752">
          <cell r="B4752" t="str">
            <v>Tjumenskaja oblast'</v>
          </cell>
          <cell r="C4752" t="str">
            <v>RUTjumenskaja oblast'</v>
          </cell>
        </row>
        <row r="4753">
          <cell r="B4753" t="str">
            <v>Ul'janovskaja oblast'</v>
          </cell>
          <cell r="C4753" t="str">
            <v>RUUl'janovskaja oblast'</v>
          </cell>
        </row>
        <row r="4754">
          <cell r="B4754" t="str">
            <v>Ul'yanovskaya oblast'</v>
          </cell>
          <cell r="C4754" t="str">
            <v>RUUl'yanovskaya oblast'</v>
          </cell>
        </row>
        <row r="4755">
          <cell r="B4755" t="str">
            <v>Volgogradskaja oblast'</v>
          </cell>
          <cell r="C4755" t="str">
            <v>RUVolgogradskaja oblast'</v>
          </cell>
        </row>
        <row r="4756">
          <cell r="B4756" t="str">
            <v>Volgogradskaya oblast'</v>
          </cell>
          <cell r="C4756" t="str">
            <v>RUVolgogradskaya oblast'</v>
          </cell>
        </row>
        <row r="4757">
          <cell r="B4757" t="str">
            <v>Vladimirskaya oblast'</v>
          </cell>
          <cell r="C4757" t="str">
            <v>RUVladimirskaya oblast'</v>
          </cell>
        </row>
        <row r="4758">
          <cell r="B4758" t="str">
            <v>Vladimirskaja oblast'</v>
          </cell>
          <cell r="C4758" t="str">
            <v>RUVladimirskaja oblast'</v>
          </cell>
        </row>
        <row r="4759">
          <cell r="B4759" t="str">
            <v>Vologodskaya oblast'</v>
          </cell>
          <cell r="C4759" t="str">
            <v>RUVologodskaya oblast'</v>
          </cell>
        </row>
        <row r="4760">
          <cell r="B4760" t="str">
            <v>Vologodskaja oblast'</v>
          </cell>
          <cell r="C4760" t="str">
            <v>RUVologodskaja oblast'</v>
          </cell>
        </row>
        <row r="4761">
          <cell r="B4761" t="str">
            <v>Voronežskaja oblast'</v>
          </cell>
          <cell r="C4761" t="str">
            <v>RUVoronežskaja oblast'</v>
          </cell>
        </row>
        <row r="4762">
          <cell r="B4762" t="str">
            <v>Voronezhskaya oblast'</v>
          </cell>
          <cell r="C4762" t="str">
            <v>RUVoronezhskaya oblast'</v>
          </cell>
        </row>
        <row r="4763">
          <cell r="B4763" t="str">
            <v>Jaroslavskaja oblast'</v>
          </cell>
          <cell r="C4763" t="str">
            <v>RUJaroslavskaja oblast'</v>
          </cell>
        </row>
        <row r="4764">
          <cell r="B4764" t="str">
            <v>Yaroslavskaya oblast'</v>
          </cell>
          <cell r="C4764" t="str">
            <v>RUYaroslavskaya oblast'</v>
          </cell>
        </row>
        <row r="4765">
          <cell r="B4765" t="str">
            <v>Chukotskiy avtonomnyy okrug</v>
          </cell>
          <cell r="C4765" t="str">
            <v>RUChukotskiy avtonomnyy okrug</v>
          </cell>
        </row>
        <row r="4766">
          <cell r="B4766" t="str">
            <v>Čukotskij avtonomnyj okrug</v>
          </cell>
          <cell r="C4766" t="str">
            <v>RUČukotskij avtonomnyj okrug</v>
          </cell>
        </row>
        <row r="4767">
          <cell r="B4767" t="str">
            <v>Khanty-Mansiyskiy avtonomnyy okrug</v>
          </cell>
          <cell r="C4767" t="str">
            <v>RUKhanty-Mansiyskiy avtonomnyy okrug</v>
          </cell>
        </row>
        <row r="4768">
          <cell r="B4768" t="str">
            <v>Hanty-Mansijskij avtonomnyj okrug</v>
          </cell>
          <cell r="C4768" t="str">
            <v>RUHanty-Mansijskij avtonomnyj okrug</v>
          </cell>
        </row>
        <row r="4769">
          <cell r="B4769" t="str">
            <v>Nenetskiy avtonomnyy okrug</v>
          </cell>
          <cell r="C4769" t="str">
            <v>RUNenetskiy avtonomnyy okrug</v>
          </cell>
        </row>
        <row r="4770">
          <cell r="B4770" t="str">
            <v>Neneckij avtonomnyj okrug</v>
          </cell>
          <cell r="C4770" t="str">
            <v>RUNeneckij avtonomnyj okrug</v>
          </cell>
        </row>
        <row r="4771">
          <cell r="B4771" t="str">
            <v>Jamalo-Neneckij avtonomnyj okrug</v>
          </cell>
          <cell r="C4771" t="str">
            <v>RUJamalo-Neneckij avtonomnyj okrug</v>
          </cell>
        </row>
        <row r="4772">
          <cell r="B4772" t="str">
            <v>Yamalo-Nenetskiy avtonomnyy okrug</v>
          </cell>
          <cell r="C4772" t="str">
            <v>RUYamalo-Nenetskiy avtonomnyy okrug</v>
          </cell>
        </row>
        <row r="4773">
          <cell r="B4773" t="str">
            <v>Moskva</v>
          </cell>
          <cell r="C4773" t="str">
            <v>RUMoskva</v>
          </cell>
        </row>
        <row r="4774">
          <cell r="B4774" t="str">
            <v>Moskva</v>
          </cell>
          <cell r="C4774" t="str">
            <v>RUMoskva</v>
          </cell>
        </row>
        <row r="4775">
          <cell r="B4775" t="str">
            <v>Sankt-Peterburg</v>
          </cell>
          <cell r="C4775" t="str">
            <v>RUSankt-Peterburg</v>
          </cell>
        </row>
        <row r="4776">
          <cell r="B4776" t="str">
            <v>Sankt-Peterburg</v>
          </cell>
          <cell r="C4776" t="str">
            <v>RUSankt-Peterburg</v>
          </cell>
        </row>
        <row r="4777">
          <cell r="B4777" t="str">
            <v>Yevreyskaya avtonomnaya oblast'</v>
          </cell>
          <cell r="C4777" t="str">
            <v>RUYevreyskaya avtonomnaya oblast'</v>
          </cell>
        </row>
        <row r="4778">
          <cell r="B4778" t="str">
            <v>Evrejskaja avtonomnaja oblast'</v>
          </cell>
          <cell r="C4778" t="str">
            <v>RUEvrejskaja avtonomnaja oblast'</v>
          </cell>
        </row>
        <row r="4779">
          <cell r="B4779" t="str">
            <v>Altajskij kraj</v>
          </cell>
          <cell r="C4779" t="str">
            <v>RUAltajskij kraj</v>
          </cell>
        </row>
        <row r="4780">
          <cell r="B4780" t="str">
            <v>Altayskiy kray</v>
          </cell>
          <cell r="C4780" t="str">
            <v>RUAltayskiy kray</v>
          </cell>
        </row>
        <row r="4781">
          <cell r="B4781" t="str">
            <v>Kamchatskiy kray</v>
          </cell>
          <cell r="C4781" t="str">
            <v>RUKamchatskiy kray</v>
          </cell>
        </row>
        <row r="4782">
          <cell r="B4782" t="str">
            <v>Kamčatskij kraj</v>
          </cell>
          <cell r="C4782" t="str">
            <v>RUKamčatskij kraj</v>
          </cell>
        </row>
        <row r="4783">
          <cell r="B4783" t="str">
            <v>Krasnodarskiy kray</v>
          </cell>
          <cell r="C4783" t="str">
            <v>RUKrasnodarskiy kray</v>
          </cell>
        </row>
        <row r="4784">
          <cell r="B4784" t="str">
            <v>Krasnodarskij kraj</v>
          </cell>
          <cell r="C4784" t="str">
            <v>RUKrasnodarskij kraj</v>
          </cell>
        </row>
        <row r="4785">
          <cell r="B4785" t="str">
            <v>Khabarovskiy kray</v>
          </cell>
          <cell r="C4785" t="str">
            <v>RUKhabarovskiy kray</v>
          </cell>
        </row>
        <row r="4786">
          <cell r="B4786" t="str">
            <v>Habarovskij kraj</v>
          </cell>
          <cell r="C4786" t="str">
            <v>RUHabarovskij kraj</v>
          </cell>
        </row>
        <row r="4787">
          <cell r="B4787" t="str">
            <v>Krasnojarskij kraj</v>
          </cell>
          <cell r="C4787" t="str">
            <v>RUKrasnojarskij kraj</v>
          </cell>
        </row>
        <row r="4788">
          <cell r="B4788" t="str">
            <v>Krasnoyarskiy kray</v>
          </cell>
          <cell r="C4788" t="str">
            <v>RUKrasnoyarskiy kray</v>
          </cell>
        </row>
        <row r="4789">
          <cell r="B4789" t="str">
            <v>Permskiy kray</v>
          </cell>
          <cell r="C4789" t="str">
            <v>RUPermskiy kray</v>
          </cell>
        </row>
        <row r="4790">
          <cell r="B4790" t="str">
            <v>Permskij kraj</v>
          </cell>
          <cell r="C4790" t="str">
            <v>RUPermskij kraj</v>
          </cell>
        </row>
        <row r="4791">
          <cell r="B4791" t="str">
            <v>Primorskiy kray</v>
          </cell>
          <cell r="C4791" t="str">
            <v>RUPrimorskiy kray</v>
          </cell>
        </row>
        <row r="4792">
          <cell r="B4792" t="str">
            <v>Primorskij kraj</v>
          </cell>
          <cell r="C4792" t="str">
            <v>RUPrimorskij kraj</v>
          </cell>
        </row>
        <row r="4793">
          <cell r="B4793" t="str">
            <v>Stavropol'skiy kray</v>
          </cell>
          <cell r="C4793" t="str">
            <v>RUStavropol'skiy kray</v>
          </cell>
        </row>
        <row r="4794">
          <cell r="B4794" t="str">
            <v>Stavropol'skij kraj</v>
          </cell>
          <cell r="C4794" t="str">
            <v>RUStavropol'skij kraj</v>
          </cell>
        </row>
        <row r="4795">
          <cell r="B4795" t="str">
            <v>Zabaykal'skiy kray</v>
          </cell>
          <cell r="C4795" t="str">
            <v>RUZabaykal'skiy kray</v>
          </cell>
        </row>
        <row r="4796">
          <cell r="B4796" t="str">
            <v>Zabajkal'skij kraj</v>
          </cell>
          <cell r="C4796" t="str">
            <v>RUZabajkal'skij kraj</v>
          </cell>
        </row>
        <row r="4797">
          <cell r="B4797" t="str">
            <v>Adygeya, Respublika</v>
          </cell>
          <cell r="C4797" t="str">
            <v>RUAdygeya, Respublika</v>
          </cell>
        </row>
        <row r="4798">
          <cell r="B4798" t="str">
            <v>Adygeja, Respublika</v>
          </cell>
          <cell r="C4798" t="str">
            <v>RUAdygeja, Respublika</v>
          </cell>
        </row>
        <row r="4799">
          <cell r="B4799" t="str">
            <v>Altaj, Respublika</v>
          </cell>
          <cell r="C4799" t="str">
            <v>RUAltaj, Respublika</v>
          </cell>
        </row>
        <row r="4800">
          <cell r="B4800" t="str">
            <v>Altay, Respublika</v>
          </cell>
          <cell r="C4800" t="str">
            <v>RUAltay, Respublika</v>
          </cell>
        </row>
        <row r="4801">
          <cell r="B4801" t="str">
            <v>Baškortostan, Respublika</v>
          </cell>
          <cell r="C4801" t="str">
            <v>RUBaškortostan, Respublika</v>
          </cell>
        </row>
        <row r="4802">
          <cell r="B4802" t="str">
            <v>Bashkortostan, Respublika</v>
          </cell>
          <cell r="C4802" t="str">
            <v>RUBashkortostan, Respublika</v>
          </cell>
        </row>
        <row r="4803">
          <cell r="B4803" t="str">
            <v>Buryatiya, Respublika</v>
          </cell>
          <cell r="C4803" t="str">
            <v>RUBuryatiya, Respublika</v>
          </cell>
        </row>
        <row r="4804">
          <cell r="B4804" t="str">
            <v>Burjatija, Respublika</v>
          </cell>
          <cell r="C4804" t="str">
            <v>RUBurjatija, Respublika</v>
          </cell>
        </row>
        <row r="4805">
          <cell r="B4805" t="str">
            <v>Čečenskaja Respublika</v>
          </cell>
          <cell r="C4805" t="str">
            <v>RUČečenskaja Respublika</v>
          </cell>
        </row>
        <row r="4806">
          <cell r="B4806" t="str">
            <v>Chechenskaya Respublika</v>
          </cell>
          <cell r="C4806" t="str">
            <v>RUChechenskaya Respublika</v>
          </cell>
        </row>
        <row r="4807">
          <cell r="B4807" t="str">
            <v>Čuvašskaja Respublika</v>
          </cell>
          <cell r="C4807" t="str">
            <v>RUČuvašskaja Respublika</v>
          </cell>
        </row>
        <row r="4808">
          <cell r="B4808" t="str">
            <v>Chuvashskaya Respublika</v>
          </cell>
          <cell r="C4808" t="str">
            <v>RUChuvashskaya Respublika</v>
          </cell>
        </row>
        <row r="4809">
          <cell r="B4809" t="str">
            <v>Dagestan, Respublika</v>
          </cell>
          <cell r="C4809" t="str">
            <v>RUDagestan, Respublika</v>
          </cell>
        </row>
        <row r="4810">
          <cell r="B4810" t="str">
            <v>Dagestan, Respublika</v>
          </cell>
          <cell r="C4810" t="str">
            <v>RUDagestan, Respublika</v>
          </cell>
        </row>
        <row r="4811">
          <cell r="B4811" t="str">
            <v>Ingušetija, Respublika</v>
          </cell>
          <cell r="C4811" t="str">
            <v>RUIngušetija, Respublika</v>
          </cell>
        </row>
        <row r="4812">
          <cell r="B4812" t="str">
            <v>Ingushetiya, Respublika</v>
          </cell>
          <cell r="C4812" t="str">
            <v>RUIngushetiya, Respublika</v>
          </cell>
        </row>
        <row r="4813">
          <cell r="B4813" t="str">
            <v>Kabardino-Balkarskaya Respublika</v>
          </cell>
          <cell r="C4813" t="str">
            <v>RUKabardino-Balkarskaya Respublika</v>
          </cell>
        </row>
        <row r="4814">
          <cell r="B4814" t="str">
            <v>Kabardino-Balkarskaja Respublika</v>
          </cell>
          <cell r="C4814" t="str">
            <v>RUKabardino-Balkarskaja Respublika</v>
          </cell>
        </row>
        <row r="4815">
          <cell r="B4815" t="str">
            <v>Karachayevo-Cherkesskaya Respublika</v>
          </cell>
          <cell r="C4815" t="str">
            <v>RUKarachayevo-Cherkesskaya Respublika</v>
          </cell>
        </row>
        <row r="4816">
          <cell r="B4816" t="str">
            <v>Karačaevo-Čerkesskaja Respublika</v>
          </cell>
          <cell r="C4816" t="str">
            <v>RUKaračaevo-Čerkesskaja Respublika</v>
          </cell>
        </row>
        <row r="4817">
          <cell r="B4817" t="str">
            <v>Hakasija, Respublika</v>
          </cell>
          <cell r="C4817" t="str">
            <v>RUHakasija, Respublika</v>
          </cell>
        </row>
        <row r="4818">
          <cell r="B4818" t="str">
            <v>Khakasiya, Respublika</v>
          </cell>
          <cell r="C4818" t="str">
            <v>RUKhakasiya, Respublika</v>
          </cell>
        </row>
        <row r="4819">
          <cell r="B4819" t="str">
            <v>Kalmykija, Respublika</v>
          </cell>
          <cell r="C4819" t="str">
            <v>RUKalmykija, Respublika</v>
          </cell>
        </row>
        <row r="4820">
          <cell r="B4820" t="str">
            <v>Kalmykiya, Respublika</v>
          </cell>
          <cell r="C4820" t="str">
            <v>RUKalmykiya, Respublika</v>
          </cell>
        </row>
        <row r="4821">
          <cell r="B4821" t="str">
            <v>Komi, Respublika</v>
          </cell>
          <cell r="C4821" t="str">
            <v>RUKomi, Respublika</v>
          </cell>
        </row>
        <row r="4822">
          <cell r="B4822" t="str">
            <v>Komi, Respublika</v>
          </cell>
          <cell r="C4822" t="str">
            <v>RUKomi, Respublika</v>
          </cell>
        </row>
        <row r="4823">
          <cell r="B4823" t="str">
            <v>Kareliya, Respublika</v>
          </cell>
          <cell r="C4823" t="str">
            <v>RUKareliya, Respublika</v>
          </cell>
        </row>
        <row r="4824">
          <cell r="B4824" t="str">
            <v>Karelija, Respublika</v>
          </cell>
          <cell r="C4824" t="str">
            <v>RUKarelija, Respublika</v>
          </cell>
        </row>
        <row r="4825">
          <cell r="B4825" t="str">
            <v>Mariy El, Respublika</v>
          </cell>
          <cell r="C4825" t="str">
            <v>RUMariy El, Respublika</v>
          </cell>
        </row>
        <row r="4826">
          <cell r="B4826" t="str">
            <v>Marij Èl, Respublika</v>
          </cell>
          <cell r="C4826" t="str">
            <v>RUMarij Èl, Respublika</v>
          </cell>
        </row>
        <row r="4827">
          <cell r="B4827" t="str">
            <v>Mordoviya, Respublika</v>
          </cell>
          <cell r="C4827" t="str">
            <v>RUMordoviya, Respublika</v>
          </cell>
        </row>
        <row r="4828">
          <cell r="B4828" t="str">
            <v>Mordovija, Respublika</v>
          </cell>
          <cell r="C4828" t="str">
            <v>RUMordovija, Respublika</v>
          </cell>
        </row>
        <row r="4829">
          <cell r="B4829" t="str">
            <v>Saha, Respublika</v>
          </cell>
          <cell r="C4829" t="str">
            <v>RUSaha, Respublika</v>
          </cell>
        </row>
        <row r="4830">
          <cell r="B4830" t="str">
            <v>Sakha, Respublika</v>
          </cell>
          <cell r="C4830" t="str">
            <v>RUSakha, Respublika</v>
          </cell>
        </row>
        <row r="4831">
          <cell r="B4831" t="str">
            <v>Severnaya Osetiya, Respublika</v>
          </cell>
          <cell r="C4831" t="str">
            <v>RUSevernaya Osetiya, Respublika</v>
          </cell>
        </row>
        <row r="4832">
          <cell r="B4832" t="str">
            <v>Severnaja Osetija, Respublika</v>
          </cell>
          <cell r="C4832" t="str">
            <v>RUSevernaja Osetija, Respublika</v>
          </cell>
        </row>
        <row r="4833">
          <cell r="B4833" t="str">
            <v>Tatarstan, Respublika</v>
          </cell>
          <cell r="C4833" t="str">
            <v>RUTatarstan, Respublika</v>
          </cell>
        </row>
        <row r="4834">
          <cell r="B4834" t="str">
            <v>Tatarstan, Respublika</v>
          </cell>
          <cell r="C4834" t="str">
            <v>RUTatarstan, Respublika</v>
          </cell>
        </row>
        <row r="4835">
          <cell r="B4835" t="str">
            <v>Tyva, Respublika</v>
          </cell>
          <cell r="C4835" t="str">
            <v>RUTyva, Respublika</v>
          </cell>
        </row>
        <row r="4836">
          <cell r="B4836" t="str">
            <v>Tyva, Respublika</v>
          </cell>
          <cell r="C4836" t="str">
            <v>RUTyva, Respublika</v>
          </cell>
        </row>
        <row r="4837">
          <cell r="B4837" t="str">
            <v>Udmurtskaya Respublika</v>
          </cell>
          <cell r="C4837" t="str">
            <v>RUUdmurtskaya Respublika</v>
          </cell>
        </row>
        <row r="4838">
          <cell r="B4838" t="str">
            <v>Udmurtskaja Respublika</v>
          </cell>
          <cell r="C4838" t="str">
            <v>RUUdmurtskaja Respublika</v>
          </cell>
        </row>
        <row r="4839">
          <cell r="B4839" t="str">
            <v>City of Kigali</v>
          </cell>
          <cell r="C4839" t="str">
            <v>RWCity of Kigali</v>
          </cell>
        </row>
        <row r="4840">
          <cell r="B4840" t="str">
            <v>Ville de Kigali</v>
          </cell>
          <cell r="C4840" t="str">
            <v>RWVille de Kigali</v>
          </cell>
        </row>
        <row r="4841">
          <cell r="B4841" t="str">
            <v>Umujyi wa Kigali</v>
          </cell>
          <cell r="C4841" t="str">
            <v>RWUmujyi wa Kigali</v>
          </cell>
        </row>
        <row r="4842">
          <cell r="B4842" t="str">
            <v>Eastern</v>
          </cell>
          <cell r="C4842" t="str">
            <v>RWEastern</v>
          </cell>
        </row>
        <row r="4843">
          <cell r="B4843" t="str">
            <v>Est</v>
          </cell>
          <cell r="C4843" t="str">
            <v>RWEst</v>
          </cell>
        </row>
        <row r="4844">
          <cell r="B4844" t="str">
            <v>Iburasirazuba</v>
          </cell>
          <cell r="C4844" t="str">
            <v>RWIburasirazuba</v>
          </cell>
        </row>
        <row r="4845">
          <cell r="B4845" t="str">
            <v>Northern</v>
          </cell>
          <cell r="C4845" t="str">
            <v>RWNorthern</v>
          </cell>
        </row>
        <row r="4846">
          <cell r="B4846" t="str">
            <v>Nord</v>
          </cell>
          <cell r="C4846" t="str">
            <v>RWNord</v>
          </cell>
        </row>
        <row r="4847">
          <cell r="B4847" t="str">
            <v>Amajyaruguru</v>
          </cell>
          <cell r="C4847" t="str">
            <v>RWAmajyaruguru</v>
          </cell>
        </row>
        <row r="4848">
          <cell r="B4848" t="str">
            <v>Western</v>
          </cell>
          <cell r="C4848" t="str">
            <v>RWWestern</v>
          </cell>
        </row>
        <row r="4849">
          <cell r="B4849" t="str">
            <v>Ouest</v>
          </cell>
          <cell r="C4849" t="str">
            <v>RWOuest</v>
          </cell>
        </row>
        <row r="4850">
          <cell r="B4850" t="str">
            <v>Iburengerazuba</v>
          </cell>
          <cell r="C4850" t="str">
            <v>RWIburengerazuba</v>
          </cell>
        </row>
        <row r="4851">
          <cell r="B4851" t="str">
            <v>Southern</v>
          </cell>
          <cell r="C4851" t="str">
            <v>RWSouthern</v>
          </cell>
        </row>
        <row r="4852">
          <cell r="B4852" t="str">
            <v>Sud</v>
          </cell>
          <cell r="C4852" t="str">
            <v>RWSud</v>
          </cell>
        </row>
        <row r="4853">
          <cell r="B4853" t="str">
            <v>Amajyepfo</v>
          </cell>
          <cell r="C4853" t="str">
            <v>RWAmajyepfo</v>
          </cell>
        </row>
        <row r="4854">
          <cell r="B4854" t="str">
            <v>Ar Riyāḑ</v>
          </cell>
          <cell r="C4854" t="str">
            <v>SAAr Riyāḑ</v>
          </cell>
        </row>
        <row r="4855">
          <cell r="B4855" t="str">
            <v>Makkah al Mukarramah</v>
          </cell>
          <cell r="C4855" t="str">
            <v>SAMakkah al Mukarramah</v>
          </cell>
        </row>
        <row r="4856">
          <cell r="B4856" t="str">
            <v>Al Madīnah al Munawwarah</v>
          </cell>
          <cell r="C4856" t="str">
            <v>SAAl Madīnah al Munawwarah</v>
          </cell>
        </row>
        <row r="4857">
          <cell r="B4857" t="str">
            <v>Ash Sharqīyah</v>
          </cell>
          <cell r="C4857" t="str">
            <v>SAAsh Sharqīyah</v>
          </cell>
        </row>
        <row r="4858">
          <cell r="B4858" t="str">
            <v>Al Qaşīm</v>
          </cell>
          <cell r="C4858" t="str">
            <v>SAAl Qaşīm</v>
          </cell>
        </row>
        <row r="4859">
          <cell r="B4859" t="str">
            <v>Ḩā'il</v>
          </cell>
          <cell r="C4859" t="str">
            <v>SAḨā'il</v>
          </cell>
        </row>
        <row r="4860">
          <cell r="B4860" t="str">
            <v>Tabūk</v>
          </cell>
          <cell r="C4860" t="str">
            <v>SATabūk</v>
          </cell>
        </row>
        <row r="4861">
          <cell r="B4861" t="str">
            <v>Al Ḩudūd ash Shamālīyah</v>
          </cell>
          <cell r="C4861" t="str">
            <v>SAAl Ḩudūd ash Shamālīyah</v>
          </cell>
        </row>
        <row r="4862">
          <cell r="B4862" t="str">
            <v>Jāzān</v>
          </cell>
          <cell r="C4862" t="str">
            <v>SAJāzān</v>
          </cell>
        </row>
        <row r="4863">
          <cell r="B4863" t="str">
            <v>Najrān</v>
          </cell>
          <cell r="C4863" t="str">
            <v>SANajrān</v>
          </cell>
        </row>
        <row r="4864">
          <cell r="B4864" t="str">
            <v>Al Bāḩah</v>
          </cell>
          <cell r="C4864" t="str">
            <v>SAAl Bāḩah</v>
          </cell>
        </row>
        <row r="4865">
          <cell r="B4865" t="str">
            <v>Al Jawf</v>
          </cell>
          <cell r="C4865" t="str">
            <v>SAAl Jawf</v>
          </cell>
        </row>
        <row r="4866">
          <cell r="B4866" t="str">
            <v>'Asīr</v>
          </cell>
          <cell r="C4866" t="str">
            <v>SA'Asīr</v>
          </cell>
        </row>
        <row r="4867">
          <cell r="B4867" t="str">
            <v>Central</v>
          </cell>
          <cell r="C4867" t="str">
            <v>SBCentral</v>
          </cell>
        </row>
        <row r="4868">
          <cell r="B4868" t="str">
            <v>Choiseul</v>
          </cell>
          <cell r="C4868" t="str">
            <v>SBChoiseul</v>
          </cell>
        </row>
        <row r="4869">
          <cell r="B4869" t="str">
            <v>Guadalcanal</v>
          </cell>
          <cell r="C4869" t="str">
            <v>SBGuadalcanal</v>
          </cell>
        </row>
        <row r="4870">
          <cell r="B4870" t="str">
            <v>Isabel</v>
          </cell>
          <cell r="C4870" t="str">
            <v>SBIsabel</v>
          </cell>
        </row>
        <row r="4871">
          <cell r="B4871" t="str">
            <v>Makira-Ulawa</v>
          </cell>
          <cell r="C4871" t="str">
            <v>SBMakira-Ulawa</v>
          </cell>
        </row>
        <row r="4872">
          <cell r="B4872" t="str">
            <v>Malaita</v>
          </cell>
          <cell r="C4872" t="str">
            <v>SBMalaita</v>
          </cell>
        </row>
        <row r="4873">
          <cell r="B4873" t="str">
            <v>Rennell and Bellona</v>
          </cell>
          <cell r="C4873" t="str">
            <v>SBRennell and Bellona</v>
          </cell>
        </row>
        <row r="4874">
          <cell r="B4874" t="str">
            <v>Temotu</v>
          </cell>
          <cell r="C4874" t="str">
            <v>SBTemotu</v>
          </cell>
        </row>
        <row r="4875">
          <cell r="B4875" t="str">
            <v>Western</v>
          </cell>
          <cell r="C4875" t="str">
            <v>SBWestern</v>
          </cell>
        </row>
        <row r="4876">
          <cell r="B4876" t="str">
            <v>Capital Territory (Honiara)</v>
          </cell>
          <cell r="C4876" t="str">
            <v>SBCapital Territory (Honiara)</v>
          </cell>
        </row>
        <row r="4877">
          <cell r="B4877" t="str">
            <v>Ans o Pen</v>
          </cell>
          <cell r="C4877" t="str">
            <v>SCAns o Pen</v>
          </cell>
        </row>
        <row r="4878">
          <cell r="B4878" t="str">
            <v>Anse aux Pins</v>
          </cell>
          <cell r="C4878" t="str">
            <v>SCAnse aux Pins</v>
          </cell>
        </row>
        <row r="4879">
          <cell r="B4879" t="str">
            <v>Anse aux Pins</v>
          </cell>
          <cell r="C4879" t="str">
            <v>SCAnse aux Pins</v>
          </cell>
        </row>
        <row r="4880">
          <cell r="B4880" t="str">
            <v>Ans Bwalo</v>
          </cell>
          <cell r="C4880" t="str">
            <v>SCAns Bwalo</v>
          </cell>
        </row>
        <row r="4881">
          <cell r="B4881" t="str">
            <v>Anse Boileau</v>
          </cell>
          <cell r="C4881" t="str">
            <v>SCAnse Boileau</v>
          </cell>
        </row>
        <row r="4882">
          <cell r="B4882" t="str">
            <v>Anse Boileau</v>
          </cell>
          <cell r="C4882" t="str">
            <v>SCAnse Boileau</v>
          </cell>
        </row>
        <row r="4883">
          <cell r="B4883" t="str">
            <v>Ans Etwal</v>
          </cell>
          <cell r="C4883" t="str">
            <v>SCAns Etwal</v>
          </cell>
        </row>
        <row r="4884">
          <cell r="B4884" t="str">
            <v>Anse Etoile</v>
          </cell>
          <cell r="C4884" t="str">
            <v>SCAnse Etoile</v>
          </cell>
        </row>
        <row r="4885">
          <cell r="B4885" t="str">
            <v>Anse Étoile</v>
          </cell>
          <cell r="C4885" t="str">
            <v>SCAnse Étoile</v>
          </cell>
        </row>
        <row r="4886">
          <cell r="B4886" t="str">
            <v>O Kap</v>
          </cell>
          <cell r="C4886" t="str">
            <v>SCO Kap</v>
          </cell>
        </row>
        <row r="4887">
          <cell r="B4887" t="str">
            <v>Au Cap</v>
          </cell>
          <cell r="C4887" t="str">
            <v>SCAu Cap</v>
          </cell>
        </row>
        <row r="4888">
          <cell r="B4888" t="str">
            <v>Au Cap</v>
          </cell>
          <cell r="C4888" t="str">
            <v>SCAu Cap</v>
          </cell>
        </row>
        <row r="4889">
          <cell r="B4889" t="str">
            <v>Ans Royal</v>
          </cell>
          <cell r="C4889" t="str">
            <v>SCAns Royal</v>
          </cell>
        </row>
        <row r="4890">
          <cell r="B4890" t="str">
            <v>Anse Royale</v>
          </cell>
          <cell r="C4890" t="str">
            <v>SCAnse Royale</v>
          </cell>
        </row>
        <row r="4891">
          <cell r="B4891" t="str">
            <v>Anse Royale</v>
          </cell>
          <cell r="C4891" t="str">
            <v>SCAnse Royale</v>
          </cell>
        </row>
        <row r="4892">
          <cell r="B4892" t="str">
            <v>Be Lazar</v>
          </cell>
          <cell r="C4892" t="str">
            <v>SCBe Lazar</v>
          </cell>
        </row>
        <row r="4893">
          <cell r="B4893" t="str">
            <v>Baie Lazare</v>
          </cell>
          <cell r="C4893" t="str">
            <v>SCBaie Lazare</v>
          </cell>
        </row>
        <row r="4894">
          <cell r="B4894" t="str">
            <v>Baie Lazare</v>
          </cell>
          <cell r="C4894" t="str">
            <v>SCBaie Lazare</v>
          </cell>
        </row>
        <row r="4895">
          <cell r="B4895" t="str">
            <v>Be Sent Ann</v>
          </cell>
          <cell r="C4895" t="str">
            <v>SCBe Sent Ann</v>
          </cell>
        </row>
        <row r="4896">
          <cell r="B4896" t="str">
            <v>Baie Sainte Anne</v>
          </cell>
          <cell r="C4896" t="str">
            <v>SCBaie Sainte Anne</v>
          </cell>
        </row>
        <row r="4897">
          <cell r="B4897" t="str">
            <v>Baie Sainte-Anne</v>
          </cell>
          <cell r="C4897" t="str">
            <v>SCBaie Sainte-Anne</v>
          </cell>
        </row>
        <row r="4898">
          <cell r="B4898" t="str">
            <v>Bovalon</v>
          </cell>
          <cell r="C4898" t="str">
            <v>SCBovalon</v>
          </cell>
        </row>
        <row r="4899">
          <cell r="B4899" t="str">
            <v>Beau Vallon</v>
          </cell>
          <cell r="C4899" t="str">
            <v>SCBeau Vallon</v>
          </cell>
        </row>
        <row r="4900">
          <cell r="B4900" t="str">
            <v>Beau Vallon</v>
          </cell>
          <cell r="C4900" t="str">
            <v>SCBeau Vallon</v>
          </cell>
        </row>
        <row r="4901">
          <cell r="B4901" t="str">
            <v>Beler</v>
          </cell>
          <cell r="C4901" t="str">
            <v>SCBeler</v>
          </cell>
        </row>
        <row r="4902">
          <cell r="B4902" t="str">
            <v>Bel Air</v>
          </cell>
          <cell r="C4902" t="str">
            <v>SCBel Air</v>
          </cell>
        </row>
        <row r="4903">
          <cell r="B4903" t="str">
            <v>Bel Air</v>
          </cell>
          <cell r="C4903" t="str">
            <v>SCBel Air</v>
          </cell>
        </row>
        <row r="4904">
          <cell r="B4904" t="str">
            <v>Belonm</v>
          </cell>
          <cell r="C4904" t="str">
            <v>SCBelonm</v>
          </cell>
        </row>
        <row r="4905">
          <cell r="B4905" t="str">
            <v>Bel Ombre</v>
          </cell>
          <cell r="C4905" t="str">
            <v>SCBel Ombre</v>
          </cell>
        </row>
        <row r="4906">
          <cell r="B4906" t="str">
            <v>Bel Ombre</v>
          </cell>
          <cell r="C4906" t="str">
            <v>SCBel Ombre</v>
          </cell>
        </row>
        <row r="4907">
          <cell r="B4907" t="str">
            <v>Kaskad</v>
          </cell>
          <cell r="C4907" t="str">
            <v>SCKaskad</v>
          </cell>
        </row>
        <row r="4908">
          <cell r="B4908" t="str">
            <v>Cascade</v>
          </cell>
          <cell r="C4908" t="str">
            <v>SCCascade</v>
          </cell>
        </row>
        <row r="4909">
          <cell r="B4909" t="str">
            <v>Cascade</v>
          </cell>
          <cell r="C4909" t="str">
            <v>SCCascade</v>
          </cell>
        </row>
        <row r="4910">
          <cell r="B4910" t="str">
            <v>Glasi</v>
          </cell>
          <cell r="C4910" t="str">
            <v>SCGlasi</v>
          </cell>
        </row>
        <row r="4911">
          <cell r="B4911" t="str">
            <v>Glacis</v>
          </cell>
          <cell r="C4911" t="str">
            <v>SCGlacis</v>
          </cell>
        </row>
        <row r="4912">
          <cell r="B4912" t="str">
            <v>Glacis</v>
          </cell>
          <cell r="C4912" t="str">
            <v>SCGlacis</v>
          </cell>
        </row>
        <row r="4913">
          <cell r="B4913" t="str">
            <v>Grand Ans Mae</v>
          </cell>
          <cell r="C4913" t="str">
            <v>SCGrand Ans Mae</v>
          </cell>
        </row>
        <row r="4914">
          <cell r="B4914" t="str">
            <v>Grand Anse Mahe</v>
          </cell>
          <cell r="C4914" t="str">
            <v>SCGrand Anse Mahe</v>
          </cell>
        </row>
        <row r="4915">
          <cell r="B4915" t="str">
            <v>Grand'Anse Mahé</v>
          </cell>
          <cell r="C4915" t="str">
            <v>SCGrand'Anse Mahé</v>
          </cell>
        </row>
        <row r="4916">
          <cell r="B4916" t="str">
            <v>Grand Ans Pralen</v>
          </cell>
          <cell r="C4916" t="str">
            <v>SCGrand Ans Pralen</v>
          </cell>
        </row>
        <row r="4917">
          <cell r="B4917" t="str">
            <v>Grand Anse Praslin</v>
          </cell>
          <cell r="C4917" t="str">
            <v>SCGrand Anse Praslin</v>
          </cell>
        </row>
        <row r="4918">
          <cell r="B4918" t="str">
            <v>Grand'Anse Praslin</v>
          </cell>
          <cell r="C4918" t="str">
            <v>SCGrand'Anse Praslin</v>
          </cell>
        </row>
        <row r="4919">
          <cell r="B4919" t="str">
            <v>Ladig</v>
          </cell>
          <cell r="C4919" t="str">
            <v>SCLadig</v>
          </cell>
        </row>
        <row r="4920">
          <cell r="B4920" t="str">
            <v>La Digue</v>
          </cell>
          <cell r="C4920" t="str">
            <v>SCLa Digue</v>
          </cell>
        </row>
        <row r="4921">
          <cell r="B4921" t="str">
            <v>La Digue</v>
          </cell>
          <cell r="C4921" t="str">
            <v>SCLa Digue</v>
          </cell>
        </row>
        <row r="4922">
          <cell r="B4922" t="str">
            <v>Larivyer Anglez</v>
          </cell>
          <cell r="C4922" t="str">
            <v>SCLarivyer Anglez</v>
          </cell>
        </row>
        <row r="4923">
          <cell r="B4923" t="str">
            <v>English River</v>
          </cell>
          <cell r="C4923" t="str">
            <v>SCEnglish River</v>
          </cell>
        </row>
        <row r="4924">
          <cell r="B4924" t="str">
            <v>La Rivière Anglaise</v>
          </cell>
          <cell r="C4924" t="str">
            <v>SCLa Rivière Anglaise</v>
          </cell>
        </row>
        <row r="4925">
          <cell r="B4925" t="str">
            <v>Mon Bikston</v>
          </cell>
          <cell r="C4925" t="str">
            <v>SCMon Bikston</v>
          </cell>
        </row>
        <row r="4926">
          <cell r="B4926" t="str">
            <v>Mont Buxton</v>
          </cell>
          <cell r="C4926" t="str">
            <v>SCMont Buxton</v>
          </cell>
        </row>
        <row r="4927">
          <cell r="B4927" t="str">
            <v>Mont Buxton</v>
          </cell>
          <cell r="C4927" t="str">
            <v>SCMont Buxton</v>
          </cell>
        </row>
        <row r="4928">
          <cell r="B4928" t="str">
            <v>Mon Fleri</v>
          </cell>
          <cell r="C4928" t="str">
            <v>SCMon Fleri</v>
          </cell>
        </row>
        <row r="4929">
          <cell r="B4929" t="str">
            <v>Mont Fleuri</v>
          </cell>
          <cell r="C4929" t="str">
            <v>SCMont Fleuri</v>
          </cell>
        </row>
        <row r="4930">
          <cell r="B4930" t="str">
            <v>Mont Fleuri</v>
          </cell>
          <cell r="C4930" t="str">
            <v>SCMont Fleuri</v>
          </cell>
        </row>
        <row r="4931">
          <cell r="B4931" t="str">
            <v>Plezans</v>
          </cell>
          <cell r="C4931" t="str">
            <v>SCPlezans</v>
          </cell>
        </row>
        <row r="4932">
          <cell r="B4932" t="str">
            <v>Plaisance</v>
          </cell>
          <cell r="C4932" t="str">
            <v>SCPlaisance</v>
          </cell>
        </row>
        <row r="4933">
          <cell r="B4933" t="str">
            <v>Plaisance</v>
          </cell>
          <cell r="C4933" t="str">
            <v>SCPlaisance</v>
          </cell>
        </row>
        <row r="4934">
          <cell r="B4934" t="str">
            <v>Pwent Lari</v>
          </cell>
          <cell r="C4934" t="str">
            <v>SCPwent Lari</v>
          </cell>
        </row>
        <row r="4935">
          <cell r="B4935" t="str">
            <v>Pointe Larue</v>
          </cell>
          <cell r="C4935" t="str">
            <v>SCPointe Larue</v>
          </cell>
        </row>
        <row r="4936">
          <cell r="B4936" t="str">
            <v>Pointe La Rue</v>
          </cell>
          <cell r="C4936" t="str">
            <v>SCPointe La Rue</v>
          </cell>
        </row>
        <row r="4937">
          <cell r="B4937" t="str">
            <v>Porglo</v>
          </cell>
          <cell r="C4937" t="str">
            <v>SCPorglo</v>
          </cell>
        </row>
        <row r="4938">
          <cell r="B4938" t="str">
            <v>Port Glaud</v>
          </cell>
          <cell r="C4938" t="str">
            <v>SCPort Glaud</v>
          </cell>
        </row>
        <row r="4939">
          <cell r="B4939" t="str">
            <v>Port Glaud</v>
          </cell>
          <cell r="C4939" t="str">
            <v>SCPort Glaud</v>
          </cell>
        </row>
        <row r="4940">
          <cell r="B4940" t="str">
            <v>Sen Lwi</v>
          </cell>
          <cell r="C4940" t="str">
            <v>SCSen Lwi</v>
          </cell>
        </row>
        <row r="4941">
          <cell r="B4941" t="str">
            <v>Saint Louis</v>
          </cell>
          <cell r="C4941" t="str">
            <v>SCSaint Louis</v>
          </cell>
        </row>
        <row r="4942">
          <cell r="B4942" t="str">
            <v>Saint-Louis</v>
          </cell>
          <cell r="C4942" t="str">
            <v>SCSaint-Louis</v>
          </cell>
        </row>
        <row r="4943">
          <cell r="B4943" t="str">
            <v>Takamaka</v>
          </cell>
          <cell r="C4943" t="str">
            <v>SCTakamaka</v>
          </cell>
        </row>
        <row r="4944">
          <cell r="B4944" t="str">
            <v>Takamaka</v>
          </cell>
          <cell r="C4944" t="str">
            <v>SCTakamaka</v>
          </cell>
        </row>
        <row r="4945">
          <cell r="B4945" t="str">
            <v>Takamaka</v>
          </cell>
          <cell r="C4945" t="str">
            <v>SCTakamaka</v>
          </cell>
        </row>
        <row r="4946">
          <cell r="B4946" t="str">
            <v>Lemamel</v>
          </cell>
          <cell r="C4946" t="str">
            <v>SCLemamel</v>
          </cell>
        </row>
        <row r="4947">
          <cell r="B4947" t="str">
            <v>Les Mamelles</v>
          </cell>
          <cell r="C4947" t="str">
            <v>SCLes Mamelles</v>
          </cell>
        </row>
        <row r="4948">
          <cell r="B4948" t="str">
            <v>Les Mamelles</v>
          </cell>
          <cell r="C4948" t="str">
            <v>SCLes Mamelles</v>
          </cell>
        </row>
        <row r="4949">
          <cell r="B4949" t="str">
            <v>Ros Kaiman</v>
          </cell>
          <cell r="C4949" t="str">
            <v>SCRos Kaiman</v>
          </cell>
        </row>
        <row r="4950">
          <cell r="B4950" t="str">
            <v>Roche Caiman</v>
          </cell>
          <cell r="C4950" t="str">
            <v>SCRoche Caiman</v>
          </cell>
        </row>
        <row r="4951">
          <cell r="B4951" t="str">
            <v>Roche Caïman</v>
          </cell>
          <cell r="C4951" t="str">
            <v>SCRoche Caïman</v>
          </cell>
        </row>
        <row r="4952">
          <cell r="B4952" t="str">
            <v>Wasaţ Dārfūr Zālinjay</v>
          </cell>
          <cell r="C4952" t="str">
            <v>SDWasaţ Dārfūr Zālinjay</v>
          </cell>
        </row>
        <row r="4953">
          <cell r="B4953" t="str">
            <v>Central Darfur</v>
          </cell>
          <cell r="C4953" t="str">
            <v>SDCentral Darfur</v>
          </cell>
        </row>
        <row r="4954">
          <cell r="B4954" t="str">
            <v>Sharq Dārfūr</v>
          </cell>
          <cell r="C4954" t="str">
            <v>SDSharq Dārfūr</v>
          </cell>
        </row>
        <row r="4955">
          <cell r="B4955" t="str">
            <v>East Darfur</v>
          </cell>
          <cell r="C4955" t="str">
            <v>SDEast Darfur</v>
          </cell>
        </row>
        <row r="4956">
          <cell r="B4956" t="str">
            <v>Shamāl Dārfūr</v>
          </cell>
          <cell r="C4956" t="str">
            <v>SDShamāl Dārfūr</v>
          </cell>
        </row>
        <row r="4957">
          <cell r="B4957" t="str">
            <v>North Darfur</v>
          </cell>
          <cell r="C4957" t="str">
            <v>SDNorth Darfur</v>
          </cell>
        </row>
        <row r="4958">
          <cell r="B4958" t="str">
            <v>Janūb Dārfūr</v>
          </cell>
          <cell r="C4958" t="str">
            <v>SDJanūb Dārfūr</v>
          </cell>
        </row>
        <row r="4959">
          <cell r="B4959" t="str">
            <v>South Darfur</v>
          </cell>
          <cell r="C4959" t="str">
            <v>SDSouth Darfur</v>
          </cell>
        </row>
        <row r="4960">
          <cell r="B4960" t="str">
            <v>Gharb Dārfūr</v>
          </cell>
          <cell r="C4960" t="str">
            <v>SDGharb Dārfūr</v>
          </cell>
        </row>
        <row r="4961">
          <cell r="B4961" t="str">
            <v>West Darfur</v>
          </cell>
          <cell r="C4961" t="str">
            <v>SDWest Darfur</v>
          </cell>
        </row>
        <row r="4962">
          <cell r="B4962" t="str">
            <v>Al Qaḑārif</v>
          </cell>
          <cell r="C4962" t="str">
            <v>SDAl Qaḑārif</v>
          </cell>
        </row>
        <row r="4963">
          <cell r="B4963" t="str">
            <v>Gedaref</v>
          </cell>
          <cell r="C4963" t="str">
            <v>SDGedaref</v>
          </cell>
        </row>
        <row r="4964">
          <cell r="B4964" t="str">
            <v>Gharb Kurdufān</v>
          </cell>
          <cell r="C4964" t="str">
            <v>SDGharb Kurdufān</v>
          </cell>
        </row>
        <row r="4965">
          <cell r="B4965" t="str">
            <v>West Kordofan</v>
          </cell>
          <cell r="C4965" t="str">
            <v>SDWest Kordofan</v>
          </cell>
        </row>
        <row r="4966">
          <cell r="B4966" t="str">
            <v>Al Jazīrah</v>
          </cell>
          <cell r="C4966" t="str">
            <v>SDAl Jazīrah</v>
          </cell>
        </row>
        <row r="4967">
          <cell r="B4967" t="str">
            <v>Gezira</v>
          </cell>
          <cell r="C4967" t="str">
            <v>SDGezira</v>
          </cell>
        </row>
        <row r="4968">
          <cell r="B4968" t="str">
            <v>Kassalā</v>
          </cell>
          <cell r="C4968" t="str">
            <v>SDKassalā</v>
          </cell>
        </row>
        <row r="4969">
          <cell r="B4969" t="str">
            <v>Kassala</v>
          </cell>
          <cell r="C4969" t="str">
            <v>SDKassala</v>
          </cell>
        </row>
        <row r="4970">
          <cell r="B4970" t="str">
            <v>Al Kharţūm</v>
          </cell>
          <cell r="C4970" t="str">
            <v>SDAl Kharţūm</v>
          </cell>
        </row>
        <row r="4971">
          <cell r="B4971" t="str">
            <v>Khartoum</v>
          </cell>
          <cell r="C4971" t="str">
            <v>SDKhartoum</v>
          </cell>
        </row>
        <row r="4972">
          <cell r="B4972" t="str">
            <v>Shiamāl Kurdufān</v>
          </cell>
          <cell r="C4972" t="str">
            <v>SDShiamāl Kurdufān</v>
          </cell>
        </row>
        <row r="4973">
          <cell r="B4973" t="str">
            <v>North Kordofan</v>
          </cell>
          <cell r="C4973" t="str">
            <v>SDNorth Kordofan</v>
          </cell>
        </row>
        <row r="4974">
          <cell r="B4974" t="str">
            <v>Janūb Kurdufān</v>
          </cell>
          <cell r="C4974" t="str">
            <v>SDJanūb Kurdufān</v>
          </cell>
        </row>
        <row r="4975">
          <cell r="B4975" t="str">
            <v>South Kordofan</v>
          </cell>
          <cell r="C4975" t="str">
            <v>SDSouth Kordofan</v>
          </cell>
        </row>
        <row r="4976">
          <cell r="B4976" t="str">
            <v>An Nīl al Azraq</v>
          </cell>
          <cell r="C4976" t="str">
            <v>SDAn Nīl al Azraq</v>
          </cell>
        </row>
        <row r="4977">
          <cell r="B4977" t="str">
            <v>Blue Nile</v>
          </cell>
          <cell r="C4977" t="str">
            <v>SDBlue Nile</v>
          </cell>
        </row>
        <row r="4978">
          <cell r="B4978" t="str">
            <v>Ash Shamālīyah</v>
          </cell>
          <cell r="C4978" t="str">
            <v>SDAsh Shamālīyah</v>
          </cell>
        </row>
        <row r="4979">
          <cell r="B4979" t="str">
            <v>Northern</v>
          </cell>
          <cell r="C4979" t="str">
            <v>SDNorthern</v>
          </cell>
        </row>
        <row r="4980">
          <cell r="B4980" t="str">
            <v>Nahr an Nīl</v>
          </cell>
          <cell r="C4980" t="str">
            <v>SDNahr an Nīl</v>
          </cell>
        </row>
        <row r="4981">
          <cell r="B4981" t="str">
            <v>River Nile</v>
          </cell>
          <cell r="C4981" t="str">
            <v>SDRiver Nile</v>
          </cell>
        </row>
        <row r="4982">
          <cell r="B4982" t="str">
            <v>An Nīl al Abyaḑ</v>
          </cell>
          <cell r="C4982" t="str">
            <v>SDAn Nīl al Abyaḑ</v>
          </cell>
        </row>
        <row r="4983">
          <cell r="B4983" t="str">
            <v>White Nile</v>
          </cell>
          <cell r="C4983" t="str">
            <v>SDWhite Nile</v>
          </cell>
        </row>
        <row r="4984">
          <cell r="B4984" t="str">
            <v>Al Baḩr al Aḩmar</v>
          </cell>
          <cell r="C4984" t="str">
            <v>SDAl Baḩr al Aḩmar</v>
          </cell>
        </row>
        <row r="4985">
          <cell r="B4985" t="str">
            <v>Red Sea</v>
          </cell>
          <cell r="C4985" t="str">
            <v>SDRed Sea</v>
          </cell>
        </row>
        <row r="4986">
          <cell r="B4986" t="str">
            <v>Sinnār</v>
          </cell>
          <cell r="C4986" t="str">
            <v>SDSinnār</v>
          </cell>
        </row>
        <row r="4987">
          <cell r="B4987" t="str">
            <v>Sennar</v>
          </cell>
          <cell r="C4987" t="str">
            <v>SDSennar</v>
          </cell>
        </row>
        <row r="4988">
          <cell r="B4988" t="str">
            <v>Stockholms län [SE-01]</v>
          </cell>
          <cell r="C4988" t="str">
            <v>SEStockholms län [SE-01]</v>
          </cell>
        </row>
        <row r="4989">
          <cell r="B4989" t="str">
            <v>Västerbottens län [SE-24]</v>
          </cell>
          <cell r="C4989" t="str">
            <v>SEVästerbottens län [SE-24]</v>
          </cell>
        </row>
        <row r="4990">
          <cell r="B4990" t="str">
            <v>Norrbottens län [SE-25]</v>
          </cell>
          <cell r="C4990" t="str">
            <v>SENorrbottens län [SE-25]</v>
          </cell>
        </row>
        <row r="4991">
          <cell r="B4991" t="str">
            <v>Uppsala län [SE-03]</v>
          </cell>
          <cell r="C4991" t="str">
            <v>SEUppsala län [SE-03]</v>
          </cell>
        </row>
        <row r="4992">
          <cell r="B4992" t="str">
            <v>Södermanlands län [SE-04]</v>
          </cell>
          <cell r="C4992" t="str">
            <v>SESödermanlands län [SE-04]</v>
          </cell>
        </row>
        <row r="4993">
          <cell r="B4993" t="str">
            <v>Östergötlands län [SE-05]</v>
          </cell>
          <cell r="C4993" t="str">
            <v>SEÖstergötlands län [SE-05]</v>
          </cell>
        </row>
        <row r="4994">
          <cell r="B4994" t="str">
            <v>Jönköpings län [SE-06]</v>
          </cell>
          <cell r="C4994" t="str">
            <v>SEJönköpings län [SE-06]</v>
          </cell>
        </row>
        <row r="4995">
          <cell r="B4995" t="str">
            <v>Kronobergs län [SE-07]</v>
          </cell>
          <cell r="C4995" t="str">
            <v>SEKronobergs län [SE-07]</v>
          </cell>
        </row>
        <row r="4996">
          <cell r="B4996" t="str">
            <v>Kalmar län [SE-08]</v>
          </cell>
          <cell r="C4996" t="str">
            <v>SEKalmar län [SE-08]</v>
          </cell>
        </row>
        <row r="4997">
          <cell r="B4997" t="str">
            <v>Gotlands län [SE-09]</v>
          </cell>
          <cell r="C4997" t="str">
            <v>SEGotlands län [SE-09]</v>
          </cell>
        </row>
        <row r="4998">
          <cell r="B4998" t="str">
            <v>Blekinge län [SE-10]</v>
          </cell>
          <cell r="C4998" t="str">
            <v>SEBlekinge län [SE-10]</v>
          </cell>
        </row>
        <row r="4999">
          <cell r="B4999" t="str">
            <v>Skåne län [SE-12]</v>
          </cell>
          <cell r="C4999" t="str">
            <v>SESkåne län [SE-12]</v>
          </cell>
        </row>
        <row r="5000">
          <cell r="B5000" t="str">
            <v>Hallands län [SE-13]</v>
          </cell>
          <cell r="C5000" t="str">
            <v>SEHallands län [SE-13]</v>
          </cell>
        </row>
        <row r="5001">
          <cell r="B5001" t="str">
            <v>Västra Götalands län [SE-14]</v>
          </cell>
          <cell r="C5001" t="str">
            <v>SEVästra Götalands län [SE-14]</v>
          </cell>
        </row>
        <row r="5002">
          <cell r="B5002" t="str">
            <v>Värmlands län [SE-17]</v>
          </cell>
          <cell r="C5002" t="str">
            <v>SEVärmlands län [SE-17]</v>
          </cell>
        </row>
        <row r="5003">
          <cell r="B5003" t="str">
            <v>Örebro län [SE-18]</v>
          </cell>
          <cell r="C5003" t="str">
            <v>SEÖrebro län [SE-18]</v>
          </cell>
        </row>
        <row r="5004">
          <cell r="B5004" t="str">
            <v>Västmanlands län [SE-19]</v>
          </cell>
          <cell r="C5004" t="str">
            <v>SEVästmanlands län [SE-19]</v>
          </cell>
        </row>
        <row r="5005">
          <cell r="B5005" t="str">
            <v>Dalarnas län [SE-20]</v>
          </cell>
          <cell r="C5005" t="str">
            <v>SEDalarnas län [SE-20]</v>
          </cell>
        </row>
        <row r="5006">
          <cell r="B5006" t="str">
            <v>Gävleborgs län [SE-21]</v>
          </cell>
          <cell r="C5006" t="str">
            <v>SEGävleborgs län [SE-21]</v>
          </cell>
        </row>
        <row r="5007">
          <cell r="B5007" t="str">
            <v>Västernorrlands län [SE-22]</v>
          </cell>
          <cell r="C5007" t="str">
            <v>SEVästernorrlands län [SE-22]</v>
          </cell>
        </row>
        <row r="5008">
          <cell r="B5008" t="str">
            <v>Jämtlands län [SE-23]</v>
          </cell>
          <cell r="C5008" t="str">
            <v>SEJämtlands län [SE-23]</v>
          </cell>
        </row>
        <row r="5009">
          <cell r="B5009" t="str">
            <v>Central Singapore</v>
          </cell>
          <cell r="C5009" t="str">
            <v>SGCentral Singapore</v>
          </cell>
        </row>
        <row r="5010">
          <cell r="B5010" t="str">
            <v>North East</v>
          </cell>
          <cell r="C5010" t="str">
            <v>SGNorth East</v>
          </cell>
        </row>
        <row r="5011">
          <cell r="B5011" t="str">
            <v>North West</v>
          </cell>
          <cell r="C5011" t="str">
            <v>SGNorth West</v>
          </cell>
        </row>
        <row r="5012">
          <cell r="B5012" t="str">
            <v>South East</v>
          </cell>
          <cell r="C5012" t="str">
            <v>SGSouth East</v>
          </cell>
        </row>
        <row r="5013">
          <cell r="B5013" t="str">
            <v>South West</v>
          </cell>
          <cell r="C5013" t="str">
            <v>SGSouth West</v>
          </cell>
        </row>
        <row r="5014">
          <cell r="B5014" t="str">
            <v>Ascension</v>
          </cell>
          <cell r="C5014" t="str">
            <v>SHAscension</v>
          </cell>
        </row>
        <row r="5015">
          <cell r="B5015" t="str">
            <v>Saint Helena</v>
          </cell>
          <cell r="C5015" t="str">
            <v>SHSaint Helena</v>
          </cell>
        </row>
        <row r="5016">
          <cell r="B5016" t="str">
            <v>Tristan da Cunha</v>
          </cell>
          <cell r="C5016" t="str">
            <v>SHTristan da Cunha</v>
          </cell>
        </row>
        <row r="5017">
          <cell r="B5017" t="str">
            <v>Ajdovščina</v>
          </cell>
          <cell r="C5017" t="str">
            <v>SIAjdovščina</v>
          </cell>
        </row>
        <row r="5018">
          <cell r="B5018" t="str">
            <v>Beltinci</v>
          </cell>
          <cell r="C5018" t="str">
            <v>SIBeltinci</v>
          </cell>
        </row>
        <row r="5019">
          <cell r="B5019" t="str">
            <v>Bled</v>
          </cell>
          <cell r="C5019" t="str">
            <v>SIBled</v>
          </cell>
        </row>
        <row r="5020">
          <cell r="B5020" t="str">
            <v>Bohinj</v>
          </cell>
          <cell r="C5020" t="str">
            <v>SIBohinj</v>
          </cell>
        </row>
        <row r="5021">
          <cell r="B5021" t="str">
            <v>Borovnica</v>
          </cell>
          <cell r="C5021" t="str">
            <v>SIBorovnica</v>
          </cell>
        </row>
        <row r="5022">
          <cell r="B5022" t="str">
            <v>Bovec</v>
          </cell>
          <cell r="C5022" t="str">
            <v>SIBovec</v>
          </cell>
        </row>
        <row r="5023">
          <cell r="B5023" t="str">
            <v>Brda</v>
          </cell>
          <cell r="C5023" t="str">
            <v>SIBrda</v>
          </cell>
        </row>
        <row r="5024">
          <cell r="B5024" t="str">
            <v>Brezovica</v>
          </cell>
          <cell r="C5024" t="str">
            <v>SIBrezovica</v>
          </cell>
        </row>
        <row r="5025">
          <cell r="B5025" t="str">
            <v>Brežice</v>
          </cell>
          <cell r="C5025" t="str">
            <v>SIBrežice</v>
          </cell>
        </row>
        <row r="5026">
          <cell r="B5026" t="str">
            <v>Tišina</v>
          </cell>
          <cell r="C5026" t="str">
            <v>SITišina</v>
          </cell>
        </row>
        <row r="5027">
          <cell r="B5027" t="str">
            <v>Celje</v>
          </cell>
          <cell r="C5027" t="str">
            <v>SICelje</v>
          </cell>
        </row>
        <row r="5028">
          <cell r="B5028" t="str">
            <v>Cerklje na Gorenjskem</v>
          </cell>
          <cell r="C5028" t="str">
            <v>SICerklje na Gorenjskem</v>
          </cell>
        </row>
        <row r="5029">
          <cell r="B5029" t="str">
            <v>Cerknica</v>
          </cell>
          <cell r="C5029" t="str">
            <v>SICerknica</v>
          </cell>
        </row>
        <row r="5030">
          <cell r="B5030" t="str">
            <v>Cerkno</v>
          </cell>
          <cell r="C5030" t="str">
            <v>SICerkno</v>
          </cell>
        </row>
        <row r="5031">
          <cell r="B5031" t="str">
            <v>Črenšovci</v>
          </cell>
          <cell r="C5031" t="str">
            <v>SIČrenšovci</v>
          </cell>
        </row>
        <row r="5032">
          <cell r="B5032" t="str">
            <v>Črna na Koroškem</v>
          </cell>
          <cell r="C5032" t="str">
            <v>SIČrna na Koroškem</v>
          </cell>
        </row>
        <row r="5033">
          <cell r="B5033" t="str">
            <v>Črnomelj</v>
          </cell>
          <cell r="C5033" t="str">
            <v>SIČrnomelj</v>
          </cell>
        </row>
        <row r="5034">
          <cell r="B5034" t="str">
            <v>Destrnik</v>
          </cell>
          <cell r="C5034" t="str">
            <v>SIDestrnik</v>
          </cell>
        </row>
        <row r="5035">
          <cell r="B5035" t="str">
            <v>Divača</v>
          </cell>
          <cell r="C5035" t="str">
            <v>SIDivača</v>
          </cell>
        </row>
        <row r="5036">
          <cell r="B5036" t="str">
            <v>Dobrepolje</v>
          </cell>
          <cell r="C5036" t="str">
            <v>SIDobrepolje</v>
          </cell>
        </row>
        <row r="5037">
          <cell r="B5037" t="str">
            <v>Dobrova-Polhov Gradec</v>
          </cell>
          <cell r="C5037" t="str">
            <v>SIDobrova-Polhov Gradec</v>
          </cell>
        </row>
        <row r="5038">
          <cell r="B5038" t="str">
            <v>Dol pri Ljubljani</v>
          </cell>
          <cell r="C5038" t="str">
            <v>SIDol pri Ljubljani</v>
          </cell>
        </row>
        <row r="5039">
          <cell r="B5039" t="str">
            <v>Domžale</v>
          </cell>
          <cell r="C5039" t="str">
            <v>SIDomžale</v>
          </cell>
        </row>
        <row r="5040">
          <cell r="B5040" t="str">
            <v>Dornava</v>
          </cell>
          <cell r="C5040" t="str">
            <v>SIDornava</v>
          </cell>
        </row>
        <row r="5041">
          <cell r="B5041" t="str">
            <v>Dravograd</v>
          </cell>
          <cell r="C5041" t="str">
            <v>SIDravograd</v>
          </cell>
        </row>
        <row r="5042">
          <cell r="B5042" t="str">
            <v>Duplek</v>
          </cell>
          <cell r="C5042" t="str">
            <v>SIDuplek</v>
          </cell>
        </row>
        <row r="5043">
          <cell r="B5043" t="str">
            <v>Gorenja vas-Poljane</v>
          </cell>
          <cell r="C5043" t="str">
            <v>SIGorenja vas-Poljane</v>
          </cell>
        </row>
        <row r="5044">
          <cell r="B5044" t="str">
            <v>Gorišnica</v>
          </cell>
          <cell r="C5044" t="str">
            <v>SIGorišnica</v>
          </cell>
        </row>
        <row r="5045">
          <cell r="B5045" t="str">
            <v>Gornja Radgona</v>
          </cell>
          <cell r="C5045" t="str">
            <v>SIGornja Radgona</v>
          </cell>
        </row>
        <row r="5046">
          <cell r="B5046" t="str">
            <v>Gornji Grad</v>
          </cell>
          <cell r="C5046" t="str">
            <v>SIGornji Grad</v>
          </cell>
        </row>
        <row r="5047">
          <cell r="B5047" t="str">
            <v>Gornji Petrovci</v>
          </cell>
          <cell r="C5047" t="str">
            <v>SIGornji Petrovci</v>
          </cell>
        </row>
        <row r="5048">
          <cell r="B5048" t="str">
            <v>Grosuplje</v>
          </cell>
          <cell r="C5048" t="str">
            <v>SIGrosuplje</v>
          </cell>
        </row>
        <row r="5049">
          <cell r="B5049" t="str">
            <v>Šalovci</v>
          </cell>
          <cell r="C5049" t="str">
            <v>SIŠalovci</v>
          </cell>
        </row>
        <row r="5050">
          <cell r="B5050" t="str">
            <v>Hrastnik</v>
          </cell>
          <cell r="C5050" t="str">
            <v>SIHrastnik</v>
          </cell>
        </row>
        <row r="5051">
          <cell r="B5051" t="str">
            <v>Hrpelje-Kozina</v>
          </cell>
          <cell r="C5051" t="str">
            <v>SIHrpelje-Kozina</v>
          </cell>
        </row>
        <row r="5052">
          <cell r="B5052" t="str">
            <v>Idrija</v>
          </cell>
          <cell r="C5052" t="str">
            <v>SIIdrija</v>
          </cell>
        </row>
        <row r="5053">
          <cell r="B5053" t="str">
            <v>Ig</v>
          </cell>
          <cell r="C5053" t="str">
            <v>SIIg</v>
          </cell>
        </row>
        <row r="5054">
          <cell r="B5054" t="str">
            <v>Ilirska Bistrica</v>
          </cell>
          <cell r="C5054" t="str">
            <v>SIIlirska Bistrica</v>
          </cell>
        </row>
        <row r="5055">
          <cell r="B5055" t="str">
            <v>Ivančna Gorica</v>
          </cell>
          <cell r="C5055" t="str">
            <v>SIIvančna Gorica</v>
          </cell>
        </row>
        <row r="5056">
          <cell r="B5056" t="str">
            <v>Izola</v>
          </cell>
          <cell r="C5056" t="str">
            <v>SIIzola</v>
          </cell>
        </row>
        <row r="5057">
          <cell r="B5057" t="str">
            <v>Jesenice</v>
          </cell>
          <cell r="C5057" t="str">
            <v>SIJesenice</v>
          </cell>
        </row>
        <row r="5058">
          <cell r="B5058" t="str">
            <v>Juršinci</v>
          </cell>
          <cell r="C5058" t="str">
            <v>SIJuršinci</v>
          </cell>
        </row>
        <row r="5059">
          <cell r="B5059" t="str">
            <v>Kamnik</v>
          </cell>
          <cell r="C5059" t="str">
            <v>SIKamnik</v>
          </cell>
        </row>
        <row r="5060">
          <cell r="B5060" t="str">
            <v>Kanal</v>
          </cell>
          <cell r="C5060" t="str">
            <v>SIKanal</v>
          </cell>
        </row>
        <row r="5061">
          <cell r="B5061" t="str">
            <v>Kidričevo</v>
          </cell>
          <cell r="C5061" t="str">
            <v>SIKidričevo</v>
          </cell>
        </row>
        <row r="5062">
          <cell r="B5062" t="str">
            <v>Kobarid</v>
          </cell>
          <cell r="C5062" t="str">
            <v>SIKobarid</v>
          </cell>
        </row>
        <row r="5063">
          <cell r="B5063" t="str">
            <v>Kobilje</v>
          </cell>
          <cell r="C5063" t="str">
            <v>SIKobilje</v>
          </cell>
        </row>
        <row r="5064">
          <cell r="B5064" t="str">
            <v>Kočevje</v>
          </cell>
          <cell r="C5064" t="str">
            <v>SIKočevje</v>
          </cell>
        </row>
        <row r="5065">
          <cell r="B5065" t="str">
            <v>Komen</v>
          </cell>
          <cell r="C5065" t="str">
            <v>SIKomen</v>
          </cell>
        </row>
        <row r="5066">
          <cell r="B5066" t="str">
            <v>Koper</v>
          </cell>
          <cell r="C5066" t="str">
            <v>SIKoper</v>
          </cell>
        </row>
        <row r="5067">
          <cell r="B5067" t="str">
            <v>Kozje</v>
          </cell>
          <cell r="C5067" t="str">
            <v>SIKozje</v>
          </cell>
        </row>
        <row r="5068">
          <cell r="B5068" t="str">
            <v>Kranj</v>
          </cell>
          <cell r="C5068" t="str">
            <v>SIKranj</v>
          </cell>
        </row>
        <row r="5069">
          <cell r="B5069" t="str">
            <v>Kranjska Gora</v>
          </cell>
          <cell r="C5069" t="str">
            <v>SIKranjska Gora</v>
          </cell>
        </row>
        <row r="5070">
          <cell r="B5070" t="str">
            <v>Krško</v>
          </cell>
          <cell r="C5070" t="str">
            <v>SIKrško</v>
          </cell>
        </row>
        <row r="5071">
          <cell r="B5071" t="str">
            <v>Kungota</v>
          </cell>
          <cell r="C5071" t="str">
            <v>SIKungota</v>
          </cell>
        </row>
        <row r="5072">
          <cell r="B5072" t="str">
            <v>Kuzma</v>
          </cell>
          <cell r="C5072" t="str">
            <v>SIKuzma</v>
          </cell>
        </row>
        <row r="5073">
          <cell r="B5073" t="str">
            <v>Laško</v>
          </cell>
          <cell r="C5073" t="str">
            <v>SILaško</v>
          </cell>
        </row>
        <row r="5074">
          <cell r="B5074" t="str">
            <v>Lenart</v>
          </cell>
          <cell r="C5074" t="str">
            <v>SILenart</v>
          </cell>
        </row>
        <row r="5075">
          <cell r="B5075" t="str">
            <v>Lendava</v>
          </cell>
          <cell r="C5075" t="str">
            <v>SILendava</v>
          </cell>
        </row>
        <row r="5076">
          <cell r="B5076" t="str">
            <v>Litija</v>
          </cell>
          <cell r="C5076" t="str">
            <v>SILitija</v>
          </cell>
        </row>
        <row r="5077">
          <cell r="B5077" t="str">
            <v>Ljubljana</v>
          </cell>
          <cell r="C5077" t="str">
            <v>SILjubljana</v>
          </cell>
        </row>
        <row r="5078">
          <cell r="B5078" t="str">
            <v>Ljubno</v>
          </cell>
          <cell r="C5078" t="str">
            <v>SILjubno</v>
          </cell>
        </row>
        <row r="5079">
          <cell r="B5079" t="str">
            <v>Ljutomer</v>
          </cell>
          <cell r="C5079" t="str">
            <v>SILjutomer</v>
          </cell>
        </row>
        <row r="5080">
          <cell r="B5080" t="str">
            <v>Logatec</v>
          </cell>
          <cell r="C5080" t="str">
            <v>SILogatec</v>
          </cell>
        </row>
        <row r="5081">
          <cell r="B5081" t="str">
            <v>Loška Dolina</v>
          </cell>
          <cell r="C5081" t="str">
            <v>SILoška Dolina</v>
          </cell>
        </row>
        <row r="5082">
          <cell r="B5082" t="str">
            <v>Loški Potok</v>
          </cell>
          <cell r="C5082" t="str">
            <v>SILoški Potok</v>
          </cell>
        </row>
        <row r="5083">
          <cell r="B5083" t="str">
            <v>Luče</v>
          </cell>
          <cell r="C5083" t="str">
            <v>SILuče</v>
          </cell>
        </row>
        <row r="5084">
          <cell r="B5084" t="str">
            <v>Lukovica</v>
          </cell>
          <cell r="C5084" t="str">
            <v>SILukovica</v>
          </cell>
        </row>
        <row r="5085">
          <cell r="B5085" t="str">
            <v>Majšperk</v>
          </cell>
          <cell r="C5085" t="str">
            <v>SIMajšperk</v>
          </cell>
        </row>
        <row r="5086">
          <cell r="B5086" t="str">
            <v>Maribor</v>
          </cell>
          <cell r="C5086" t="str">
            <v>SIMaribor</v>
          </cell>
        </row>
        <row r="5087">
          <cell r="B5087" t="str">
            <v>Medvode</v>
          </cell>
          <cell r="C5087" t="str">
            <v>SIMedvode</v>
          </cell>
        </row>
        <row r="5088">
          <cell r="B5088" t="str">
            <v>Mengeš</v>
          </cell>
          <cell r="C5088" t="str">
            <v>SIMengeš</v>
          </cell>
        </row>
        <row r="5089">
          <cell r="B5089" t="str">
            <v>Metlika</v>
          </cell>
          <cell r="C5089" t="str">
            <v>SIMetlika</v>
          </cell>
        </row>
        <row r="5090">
          <cell r="B5090" t="str">
            <v>Mežica</v>
          </cell>
          <cell r="C5090" t="str">
            <v>SIMežica</v>
          </cell>
        </row>
        <row r="5091">
          <cell r="B5091" t="str">
            <v>Miren-Kostanjevica</v>
          </cell>
          <cell r="C5091" t="str">
            <v>SIMiren-Kostanjevica</v>
          </cell>
        </row>
        <row r="5092">
          <cell r="B5092" t="str">
            <v>Mislinja</v>
          </cell>
          <cell r="C5092" t="str">
            <v>SIMislinja</v>
          </cell>
        </row>
        <row r="5093">
          <cell r="B5093" t="str">
            <v>Moravče</v>
          </cell>
          <cell r="C5093" t="str">
            <v>SIMoravče</v>
          </cell>
        </row>
        <row r="5094">
          <cell r="B5094" t="str">
            <v>Moravske Toplice</v>
          </cell>
          <cell r="C5094" t="str">
            <v>SIMoravske Toplice</v>
          </cell>
        </row>
        <row r="5095">
          <cell r="B5095" t="str">
            <v>Mozirje</v>
          </cell>
          <cell r="C5095" t="str">
            <v>SIMozirje</v>
          </cell>
        </row>
        <row r="5096">
          <cell r="B5096" t="str">
            <v>Murska Sobota</v>
          </cell>
          <cell r="C5096" t="str">
            <v>SIMurska Sobota</v>
          </cell>
        </row>
        <row r="5097">
          <cell r="B5097" t="str">
            <v>Muta</v>
          </cell>
          <cell r="C5097" t="str">
            <v>SIMuta</v>
          </cell>
        </row>
        <row r="5098">
          <cell r="B5098" t="str">
            <v>Naklo</v>
          </cell>
          <cell r="C5098" t="str">
            <v>SINaklo</v>
          </cell>
        </row>
        <row r="5099">
          <cell r="B5099" t="str">
            <v>Nazarje</v>
          </cell>
          <cell r="C5099" t="str">
            <v>SINazarje</v>
          </cell>
        </row>
        <row r="5100">
          <cell r="B5100" t="str">
            <v>Nova Gorica</v>
          </cell>
          <cell r="C5100" t="str">
            <v>SINova Gorica</v>
          </cell>
        </row>
        <row r="5101">
          <cell r="B5101" t="str">
            <v>Novo Mesto</v>
          </cell>
          <cell r="C5101" t="str">
            <v>SINovo Mesto</v>
          </cell>
        </row>
        <row r="5102">
          <cell r="B5102" t="str">
            <v>Odranci</v>
          </cell>
          <cell r="C5102" t="str">
            <v>SIOdranci</v>
          </cell>
        </row>
        <row r="5103">
          <cell r="B5103" t="str">
            <v>Ormož</v>
          </cell>
          <cell r="C5103" t="str">
            <v>SIOrmož</v>
          </cell>
        </row>
        <row r="5104">
          <cell r="B5104" t="str">
            <v>Osilnica</v>
          </cell>
          <cell r="C5104" t="str">
            <v>SIOsilnica</v>
          </cell>
        </row>
        <row r="5105">
          <cell r="B5105" t="str">
            <v>Pesnica</v>
          </cell>
          <cell r="C5105" t="str">
            <v>SIPesnica</v>
          </cell>
        </row>
        <row r="5106">
          <cell r="B5106" t="str">
            <v>Piran</v>
          </cell>
          <cell r="C5106" t="str">
            <v>SIPiran</v>
          </cell>
        </row>
        <row r="5107">
          <cell r="B5107" t="str">
            <v>Pivka</v>
          </cell>
          <cell r="C5107" t="str">
            <v>SIPivka</v>
          </cell>
        </row>
        <row r="5108">
          <cell r="B5108" t="str">
            <v>Podčetrtek</v>
          </cell>
          <cell r="C5108" t="str">
            <v>SIPodčetrtek</v>
          </cell>
        </row>
        <row r="5109">
          <cell r="B5109" t="str">
            <v>Podvelka</v>
          </cell>
          <cell r="C5109" t="str">
            <v>SIPodvelka</v>
          </cell>
        </row>
        <row r="5110">
          <cell r="B5110" t="str">
            <v>Postojna</v>
          </cell>
          <cell r="C5110" t="str">
            <v>SIPostojna</v>
          </cell>
        </row>
        <row r="5111">
          <cell r="B5111" t="str">
            <v>Preddvor</v>
          </cell>
          <cell r="C5111" t="str">
            <v>SIPreddvor</v>
          </cell>
        </row>
        <row r="5112">
          <cell r="B5112" t="str">
            <v>Ptuj</v>
          </cell>
          <cell r="C5112" t="str">
            <v>SIPtuj</v>
          </cell>
        </row>
        <row r="5113">
          <cell r="B5113" t="str">
            <v>Puconci</v>
          </cell>
          <cell r="C5113" t="str">
            <v>SIPuconci</v>
          </cell>
        </row>
        <row r="5114">
          <cell r="B5114" t="str">
            <v>Rače-Fram</v>
          </cell>
          <cell r="C5114" t="str">
            <v>SIRače-Fram</v>
          </cell>
        </row>
        <row r="5115">
          <cell r="B5115" t="str">
            <v>Radeče</v>
          </cell>
          <cell r="C5115" t="str">
            <v>SIRadeče</v>
          </cell>
        </row>
        <row r="5116">
          <cell r="B5116" t="str">
            <v>Radenci</v>
          </cell>
          <cell r="C5116" t="str">
            <v>SIRadenci</v>
          </cell>
        </row>
        <row r="5117">
          <cell r="B5117" t="str">
            <v>Radlje ob Dravi</v>
          </cell>
          <cell r="C5117" t="str">
            <v>SIRadlje ob Dravi</v>
          </cell>
        </row>
        <row r="5118">
          <cell r="B5118" t="str">
            <v>Radovljica</v>
          </cell>
          <cell r="C5118" t="str">
            <v>SIRadovljica</v>
          </cell>
        </row>
        <row r="5119">
          <cell r="B5119" t="str">
            <v>Ravne na Koroškem</v>
          </cell>
          <cell r="C5119" t="str">
            <v>SIRavne na Koroškem</v>
          </cell>
        </row>
        <row r="5120">
          <cell r="B5120" t="str">
            <v>Ribnica</v>
          </cell>
          <cell r="C5120" t="str">
            <v>SIRibnica</v>
          </cell>
        </row>
        <row r="5121">
          <cell r="B5121" t="str">
            <v>Rogašovci</v>
          </cell>
          <cell r="C5121" t="str">
            <v>SIRogašovci</v>
          </cell>
        </row>
        <row r="5122">
          <cell r="B5122" t="str">
            <v>Rogaška Slatina</v>
          </cell>
          <cell r="C5122" t="str">
            <v>SIRogaška Slatina</v>
          </cell>
        </row>
        <row r="5123">
          <cell r="B5123" t="str">
            <v>Rogatec</v>
          </cell>
          <cell r="C5123" t="str">
            <v>SIRogatec</v>
          </cell>
        </row>
        <row r="5124">
          <cell r="B5124" t="str">
            <v>Ruše</v>
          </cell>
          <cell r="C5124" t="str">
            <v>SIRuše</v>
          </cell>
        </row>
        <row r="5125">
          <cell r="B5125" t="str">
            <v>Semič</v>
          </cell>
          <cell r="C5125" t="str">
            <v>SISemič</v>
          </cell>
        </row>
        <row r="5126">
          <cell r="B5126" t="str">
            <v>Sevnica</v>
          </cell>
          <cell r="C5126" t="str">
            <v>SISevnica</v>
          </cell>
        </row>
        <row r="5127">
          <cell r="B5127" t="str">
            <v>Sežana</v>
          </cell>
          <cell r="C5127" t="str">
            <v>SISežana</v>
          </cell>
        </row>
        <row r="5128">
          <cell r="B5128" t="str">
            <v>Slovenj Gradec</v>
          </cell>
          <cell r="C5128" t="str">
            <v>SISlovenj Gradec</v>
          </cell>
        </row>
        <row r="5129">
          <cell r="B5129" t="str">
            <v>Slovenska Bistrica</v>
          </cell>
          <cell r="C5129" t="str">
            <v>SISlovenska Bistrica</v>
          </cell>
        </row>
        <row r="5130">
          <cell r="B5130" t="str">
            <v>Slovenske Konjice</v>
          </cell>
          <cell r="C5130" t="str">
            <v>SISlovenske Konjice</v>
          </cell>
        </row>
        <row r="5131">
          <cell r="B5131" t="str">
            <v>Starše</v>
          </cell>
          <cell r="C5131" t="str">
            <v>SIStarše</v>
          </cell>
        </row>
        <row r="5132">
          <cell r="B5132" t="str">
            <v>Sveti Jurij</v>
          </cell>
          <cell r="C5132" t="str">
            <v>SISveti Jurij</v>
          </cell>
        </row>
        <row r="5133">
          <cell r="B5133" t="str">
            <v>Šenčur</v>
          </cell>
          <cell r="C5133" t="str">
            <v>SIŠenčur</v>
          </cell>
        </row>
        <row r="5134">
          <cell r="B5134" t="str">
            <v>Šentilj</v>
          </cell>
          <cell r="C5134" t="str">
            <v>SIŠentilj</v>
          </cell>
        </row>
        <row r="5135">
          <cell r="B5135" t="str">
            <v>Šentjernej</v>
          </cell>
          <cell r="C5135" t="str">
            <v>SIŠentjernej</v>
          </cell>
        </row>
        <row r="5136">
          <cell r="B5136" t="str">
            <v>Šentjur</v>
          </cell>
          <cell r="C5136" t="str">
            <v>SIŠentjur</v>
          </cell>
        </row>
        <row r="5137">
          <cell r="B5137" t="str">
            <v>Škocjan</v>
          </cell>
          <cell r="C5137" t="str">
            <v>SIŠkocjan</v>
          </cell>
        </row>
        <row r="5138">
          <cell r="B5138" t="str">
            <v>Škofja Loka</v>
          </cell>
          <cell r="C5138" t="str">
            <v>SIŠkofja Loka</v>
          </cell>
        </row>
        <row r="5139">
          <cell r="B5139" t="str">
            <v>Škofljica</v>
          </cell>
          <cell r="C5139" t="str">
            <v>SIŠkofljica</v>
          </cell>
        </row>
        <row r="5140">
          <cell r="B5140" t="str">
            <v>Šmarje pri Jelšah</v>
          </cell>
          <cell r="C5140" t="str">
            <v>SIŠmarje pri Jelšah</v>
          </cell>
        </row>
        <row r="5141">
          <cell r="B5141" t="str">
            <v>Šmartno ob Paki</v>
          </cell>
          <cell r="C5141" t="str">
            <v>SIŠmartno ob Paki</v>
          </cell>
        </row>
        <row r="5142">
          <cell r="B5142" t="str">
            <v>Šoštanj</v>
          </cell>
          <cell r="C5142" t="str">
            <v>SIŠoštanj</v>
          </cell>
        </row>
        <row r="5143">
          <cell r="B5143" t="str">
            <v>Štore</v>
          </cell>
          <cell r="C5143" t="str">
            <v>SIŠtore</v>
          </cell>
        </row>
        <row r="5144">
          <cell r="B5144" t="str">
            <v>Tolmin</v>
          </cell>
          <cell r="C5144" t="str">
            <v>SITolmin</v>
          </cell>
        </row>
        <row r="5145">
          <cell r="B5145" t="str">
            <v>Trbovlje</v>
          </cell>
          <cell r="C5145" t="str">
            <v>SITrbovlje</v>
          </cell>
        </row>
        <row r="5146">
          <cell r="B5146" t="str">
            <v>Trebnje</v>
          </cell>
          <cell r="C5146" t="str">
            <v>SITrebnje</v>
          </cell>
        </row>
        <row r="5147">
          <cell r="B5147" t="str">
            <v>Tržič</v>
          </cell>
          <cell r="C5147" t="str">
            <v>SITržič</v>
          </cell>
        </row>
        <row r="5148">
          <cell r="B5148" t="str">
            <v>Turnišče</v>
          </cell>
          <cell r="C5148" t="str">
            <v>SITurnišče</v>
          </cell>
        </row>
        <row r="5149">
          <cell r="B5149" t="str">
            <v>Velenje</v>
          </cell>
          <cell r="C5149" t="str">
            <v>SIVelenje</v>
          </cell>
        </row>
        <row r="5150">
          <cell r="B5150" t="str">
            <v>Velike Lašče</v>
          </cell>
          <cell r="C5150" t="str">
            <v>SIVelike Lašče</v>
          </cell>
        </row>
        <row r="5151">
          <cell r="B5151" t="str">
            <v>Videm</v>
          </cell>
          <cell r="C5151" t="str">
            <v>SIVidem</v>
          </cell>
        </row>
        <row r="5152">
          <cell r="B5152" t="str">
            <v>Vipava</v>
          </cell>
          <cell r="C5152" t="str">
            <v>SIVipava</v>
          </cell>
        </row>
        <row r="5153">
          <cell r="B5153" t="str">
            <v>Vitanje</v>
          </cell>
          <cell r="C5153" t="str">
            <v>SIVitanje</v>
          </cell>
        </row>
        <row r="5154">
          <cell r="B5154" t="str">
            <v>Vodice</v>
          </cell>
          <cell r="C5154" t="str">
            <v>SIVodice</v>
          </cell>
        </row>
        <row r="5155">
          <cell r="B5155" t="str">
            <v>Vojnik</v>
          </cell>
          <cell r="C5155" t="str">
            <v>SIVojnik</v>
          </cell>
        </row>
        <row r="5156">
          <cell r="B5156" t="str">
            <v>Vrhnika</v>
          </cell>
          <cell r="C5156" t="str">
            <v>SIVrhnika</v>
          </cell>
        </row>
        <row r="5157">
          <cell r="B5157" t="str">
            <v>Vuzenica</v>
          </cell>
          <cell r="C5157" t="str">
            <v>SIVuzenica</v>
          </cell>
        </row>
        <row r="5158">
          <cell r="B5158" t="str">
            <v>Zagorje ob Savi</v>
          </cell>
          <cell r="C5158" t="str">
            <v>SIZagorje ob Savi</v>
          </cell>
        </row>
        <row r="5159">
          <cell r="B5159" t="str">
            <v>Zavrč</v>
          </cell>
          <cell r="C5159" t="str">
            <v>SIZavrč</v>
          </cell>
        </row>
        <row r="5160">
          <cell r="B5160" t="str">
            <v>Zreče</v>
          </cell>
          <cell r="C5160" t="str">
            <v>SIZreče</v>
          </cell>
        </row>
        <row r="5161">
          <cell r="B5161" t="str">
            <v>Železniki</v>
          </cell>
          <cell r="C5161" t="str">
            <v>SIŽelezniki</v>
          </cell>
        </row>
        <row r="5162">
          <cell r="B5162" t="str">
            <v>Žiri</v>
          </cell>
          <cell r="C5162" t="str">
            <v>SIŽiri</v>
          </cell>
        </row>
        <row r="5163">
          <cell r="B5163" t="str">
            <v>Benedikt</v>
          </cell>
          <cell r="C5163" t="str">
            <v>SIBenedikt</v>
          </cell>
        </row>
        <row r="5164">
          <cell r="B5164" t="str">
            <v>Bistrica ob Sotli</v>
          </cell>
          <cell r="C5164" t="str">
            <v>SIBistrica ob Sotli</v>
          </cell>
        </row>
        <row r="5165">
          <cell r="B5165" t="str">
            <v>Bloke</v>
          </cell>
          <cell r="C5165" t="str">
            <v>SIBloke</v>
          </cell>
        </row>
        <row r="5166">
          <cell r="B5166" t="str">
            <v>Braslovče</v>
          </cell>
          <cell r="C5166" t="str">
            <v>SIBraslovče</v>
          </cell>
        </row>
        <row r="5167">
          <cell r="B5167" t="str">
            <v>Cankova</v>
          </cell>
          <cell r="C5167" t="str">
            <v>SICankova</v>
          </cell>
        </row>
        <row r="5168">
          <cell r="B5168" t="str">
            <v>Cerkvenjak</v>
          </cell>
          <cell r="C5168" t="str">
            <v>SICerkvenjak</v>
          </cell>
        </row>
        <row r="5169">
          <cell r="B5169" t="str">
            <v>Dobje</v>
          </cell>
          <cell r="C5169" t="str">
            <v>SIDobje</v>
          </cell>
        </row>
        <row r="5170">
          <cell r="B5170" t="str">
            <v>Dobrna</v>
          </cell>
          <cell r="C5170" t="str">
            <v>SIDobrna</v>
          </cell>
        </row>
        <row r="5171">
          <cell r="B5171" t="str">
            <v>Dobrovnik</v>
          </cell>
          <cell r="C5171" t="str">
            <v>SIDobrovnik</v>
          </cell>
        </row>
        <row r="5172">
          <cell r="B5172" t="str">
            <v>Dolenjske Toplice</v>
          </cell>
          <cell r="C5172" t="str">
            <v>SIDolenjske Toplice</v>
          </cell>
        </row>
        <row r="5173">
          <cell r="B5173" t="str">
            <v>Grad</v>
          </cell>
          <cell r="C5173" t="str">
            <v>SIGrad</v>
          </cell>
        </row>
        <row r="5174">
          <cell r="B5174" t="str">
            <v>Hajdina</v>
          </cell>
          <cell r="C5174" t="str">
            <v>SIHajdina</v>
          </cell>
        </row>
        <row r="5175">
          <cell r="B5175" t="str">
            <v>Hoče-Slivnica</v>
          </cell>
          <cell r="C5175" t="str">
            <v>SIHoče-Slivnica</v>
          </cell>
        </row>
        <row r="5176">
          <cell r="B5176" t="str">
            <v>Hodoš</v>
          </cell>
          <cell r="C5176" t="str">
            <v>SIHodoš</v>
          </cell>
        </row>
        <row r="5177">
          <cell r="B5177" t="str">
            <v>Horjul</v>
          </cell>
          <cell r="C5177" t="str">
            <v>SIHorjul</v>
          </cell>
        </row>
        <row r="5178">
          <cell r="B5178" t="str">
            <v>Jezersko</v>
          </cell>
          <cell r="C5178" t="str">
            <v>SIJezersko</v>
          </cell>
        </row>
        <row r="5179">
          <cell r="B5179" t="str">
            <v>Komenda</v>
          </cell>
          <cell r="C5179" t="str">
            <v>SIKomenda</v>
          </cell>
        </row>
        <row r="5180">
          <cell r="B5180" t="str">
            <v>Kostel</v>
          </cell>
          <cell r="C5180" t="str">
            <v>SIKostel</v>
          </cell>
        </row>
        <row r="5181">
          <cell r="B5181" t="str">
            <v>Križevci</v>
          </cell>
          <cell r="C5181" t="str">
            <v>SIKriževci</v>
          </cell>
        </row>
        <row r="5182">
          <cell r="B5182" t="str">
            <v>Lovrenc na Pohorju</v>
          </cell>
          <cell r="C5182" t="str">
            <v>SILovrenc na Pohorju</v>
          </cell>
        </row>
        <row r="5183">
          <cell r="B5183" t="str">
            <v>Markovci</v>
          </cell>
          <cell r="C5183" t="str">
            <v>SIMarkovci</v>
          </cell>
        </row>
        <row r="5184">
          <cell r="B5184" t="str">
            <v>Miklavž na Dravskem Polju</v>
          </cell>
          <cell r="C5184" t="str">
            <v>SIMiklavž na Dravskem Polju</v>
          </cell>
        </row>
        <row r="5185">
          <cell r="B5185" t="str">
            <v>Mirna Peč</v>
          </cell>
          <cell r="C5185" t="str">
            <v>SIMirna Peč</v>
          </cell>
        </row>
        <row r="5186">
          <cell r="B5186" t="str">
            <v>Oplotnica</v>
          </cell>
          <cell r="C5186" t="str">
            <v>SIOplotnica</v>
          </cell>
        </row>
        <row r="5187">
          <cell r="B5187" t="str">
            <v>Podlehnik</v>
          </cell>
          <cell r="C5187" t="str">
            <v>SIPodlehnik</v>
          </cell>
        </row>
        <row r="5188">
          <cell r="B5188" t="str">
            <v>Polzela</v>
          </cell>
          <cell r="C5188" t="str">
            <v>SIPolzela</v>
          </cell>
        </row>
        <row r="5189">
          <cell r="B5189" t="str">
            <v>Prebold</v>
          </cell>
          <cell r="C5189" t="str">
            <v>SIPrebold</v>
          </cell>
        </row>
        <row r="5190">
          <cell r="B5190" t="str">
            <v>Prevalje</v>
          </cell>
          <cell r="C5190" t="str">
            <v>SIPrevalje</v>
          </cell>
        </row>
        <row r="5191">
          <cell r="B5191" t="str">
            <v>Razkrižje</v>
          </cell>
          <cell r="C5191" t="str">
            <v>SIRazkrižje</v>
          </cell>
        </row>
        <row r="5192">
          <cell r="B5192" t="str">
            <v>Ribnica na Pohorju</v>
          </cell>
          <cell r="C5192" t="str">
            <v>SIRibnica na Pohorju</v>
          </cell>
        </row>
        <row r="5193">
          <cell r="B5193" t="str">
            <v>Selnica ob Dravi</v>
          </cell>
          <cell r="C5193" t="str">
            <v>SISelnica ob Dravi</v>
          </cell>
        </row>
        <row r="5194">
          <cell r="B5194" t="str">
            <v>Sodražica</v>
          </cell>
          <cell r="C5194" t="str">
            <v>SISodražica</v>
          </cell>
        </row>
        <row r="5195">
          <cell r="B5195" t="str">
            <v>Solčava</v>
          </cell>
          <cell r="C5195" t="str">
            <v>SISolčava</v>
          </cell>
        </row>
        <row r="5196">
          <cell r="B5196" t="str">
            <v>Sveta Ana</v>
          </cell>
          <cell r="C5196" t="str">
            <v>SISveta Ana</v>
          </cell>
        </row>
        <row r="5197">
          <cell r="B5197" t="str">
            <v>Sveti Andraž v Slovenskih Goricah</v>
          </cell>
          <cell r="C5197" t="str">
            <v>SISveti Andraž v Slovenskih Goricah</v>
          </cell>
        </row>
        <row r="5198">
          <cell r="B5198" t="str">
            <v>Šempeter-Vrtojba</v>
          </cell>
          <cell r="C5198" t="str">
            <v>SIŠempeter-Vrtojba</v>
          </cell>
        </row>
        <row r="5199">
          <cell r="B5199" t="str">
            <v>Tabor</v>
          </cell>
          <cell r="C5199" t="str">
            <v>SITabor</v>
          </cell>
        </row>
        <row r="5200">
          <cell r="B5200" t="str">
            <v>Trnovska Vas</v>
          </cell>
          <cell r="C5200" t="str">
            <v>SITrnovska Vas</v>
          </cell>
        </row>
        <row r="5201">
          <cell r="B5201" t="str">
            <v>Trzin</v>
          </cell>
          <cell r="C5201" t="str">
            <v>SITrzin</v>
          </cell>
        </row>
        <row r="5202">
          <cell r="B5202" t="str">
            <v>Velika Polana</v>
          </cell>
          <cell r="C5202" t="str">
            <v>SIVelika Polana</v>
          </cell>
        </row>
        <row r="5203">
          <cell r="B5203" t="str">
            <v>Veržej</v>
          </cell>
          <cell r="C5203" t="str">
            <v>SIVeržej</v>
          </cell>
        </row>
        <row r="5204">
          <cell r="B5204" t="str">
            <v>Vransko</v>
          </cell>
          <cell r="C5204" t="str">
            <v>SIVransko</v>
          </cell>
        </row>
        <row r="5205">
          <cell r="B5205" t="str">
            <v>Žalec</v>
          </cell>
          <cell r="C5205" t="str">
            <v>SIŽalec</v>
          </cell>
        </row>
        <row r="5206">
          <cell r="B5206" t="str">
            <v>Žetale</v>
          </cell>
          <cell r="C5206" t="str">
            <v>SIŽetale</v>
          </cell>
        </row>
        <row r="5207">
          <cell r="B5207" t="str">
            <v>Žirovnica</v>
          </cell>
          <cell r="C5207" t="str">
            <v>SIŽirovnica</v>
          </cell>
        </row>
        <row r="5208">
          <cell r="B5208" t="str">
            <v>Žužemberk</v>
          </cell>
          <cell r="C5208" t="str">
            <v>SIŽužemberk</v>
          </cell>
        </row>
        <row r="5209">
          <cell r="B5209" t="str">
            <v>Šmartno pri Litiji</v>
          </cell>
          <cell r="C5209" t="str">
            <v>SIŠmartno pri Litiji</v>
          </cell>
        </row>
        <row r="5210">
          <cell r="B5210" t="str">
            <v>Apače</v>
          </cell>
          <cell r="C5210" t="str">
            <v>SIApače</v>
          </cell>
        </row>
        <row r="5211">
          <cell r="B5211" t="str">
            <v>Cirkulane</v>
          </cell>
          <cell r="C5211" t="str">
            <v>SICirkulane</v>
          </cell>
        </row>
        <row r="5212">
          <cell r="B5212" t="str">
            <v>Kosanjevica na Krki</v>
          </cell>
          <cell r="C5212" t="str">
            <v>SIKosanjevica na Krki</v>
          </cell>
        </row>
        <row r="5213">
          <cell r="B5213" t="str">
            <v>Makole</v>
          </cell>
          <cell r="C5213" t="str">
            <v>SIMakole</v>
          </cell>
        </row>
        <row r="5214">
          <cell r="B5214" t="str">
            <v>Mokronog-Trebelno</v>
          </cell>
          <cell r="C5214" t="str">
            <v>SIMokronog-Trebelno</v>
          </cell>
        </row>
        <row r="5215">
          <cell r="B5215" t="str">
            <v>Poljčane</v>
          </cell>
          <cell r="C5215" t="str">
            <v>SIPoljčane</v>
          </cell>
        </row>
        <row r="5216">
          <cell r="B5216" t="str">
            <v>Renče-Vogrsko</v>
          </cell>
          <cell r="C5216" t="str">
            <v>SIRenče-Vogrsko</v>
          </cell>
        </row>
        <row r="5217">
          <cell r="B5217" t="str">
            <v>Središče ob Dravi</v>
          </cell>
          <cell r="C5217" t="str">
            <v>SISredišče ob Dravi</v>
          </cell>
        </row>
        <row r="5218">
          <cell r="B5218" t="str">
            <v>Straža</v>
          </cell>
          <cell r="C5218" t="str">
            <v>SIStraža</v>
          </cell>
        </row>
        <row r="5219">
          <cell r="B5219" t="str">
            <v>Sveta Trojica v Slovenskih Goricah</v>
          </cell>
          <cell r="C5219" t="str">
            <v>SISveta Trojica v Slovenskih Goricah</v>
          </cell>
        </row>
        <row r="5220">
          <cell r="B5220" t="str">
            <v>Sveti Tomaž</v>
          </cell>
          <cell r="C5220" t="str">
            <v>SISveti Tomaž</v>
          </cell>
        </row>
        <row r="5221">
          <cell r="B5221" t="str">
            <v>Šmarješke Toplice</v>
          </cell>
          <cell r="C5221" t="str">
            <v>SIŠmarješke Toplice</v>
          </cell>
        </row>
        <row r="5222">
          <cell r="B5222" t="str">
            <v>Gorje</v>
          </cell>
          <cell r="C5222" t="str">
            <v>SIGorje</v>
          </cell>
        </row>
        <row r="5223">
          <cell r="B5223" t="str">
            <v>Log-Dragomer</v>
          </cell>
          <cell r="C5223" t="str">
            <v>SILog-Dragomer</v>
          </cell>
        </row>
        <row r="5224">
          <cell r="B5224" t="str">
            <v>Rečica ob Savinji</v>
          </cell>
          <cell r="C5224" t="str">
            <v>SIRečica ob Savinji</v>
          </cell>
        </row>
        <row r="5225">
          <cell r="B5225" t="str">
            <v>Sveti Jurij v Slovenskih Goricah</v>
          </cell>
          <cell r="C5225" t="str">
            <v>SISveti Jurij v Slovenskih Goricah</v>
          </cell>
        </row>
        <row r="5226">
          <cell r="B5226" t="str">
            <v>Šentrupert</v>
          </cell>
          <cell r="C5226" t="str">
            <v>SIŠentrupert</v>
          </cell>
        </row>
        <row r="5227">
          <cell r="B5227" t="str">
            <v>Mirna</v>
          </cell>
          <cell r="C5227" t="str">
            <v>SIMirna</v>
          </cell>
        </row>
        <row r="5228">
          <cell r="B5228" t="str">
            <v>Ankaran</v>
          </cell>
          <cell r="C5228" t="str">
            <v>SIAnkaran</v>
          </cell>
        </row>
        <row r="5229">
          <cell r="B5229" t="str">
            <v>Banskobystrický kraj</v>
          </cell>
          <cell r="C5229" t="str">
            <v>SKBanskobystrický kraj</v>
          </cell>
        </row>
        <row r="5230">
          <cell r="B5230" t="str">
            <v>Bratislavský kraj</v>
          </cell>
          <cell r="C5230" t="str">
            <v>SKBratislavský kraj</v>
          </cell>
        </row>
        <row r="5231">
          <cell r="B5231" t="str">
            <v>Košický kraj</v>
          </cell>
          <cell r="C5231" t="str">
            <v>SKKošický kraj</v>
          </cell>
        </row>
        <row r="5232">
          <cell r="B5232" t="str">
            <v>Nitriansky kraj</v>
          </cell>
          <cell r="C5232" t="str">
            <v>SKNitriansky kraj</v>
          </cell>
        </row>
        <row r="5233">
          <cell r="B5233" t="str">
            <v>Prešovský kraj</v>
          </cell>
          <cell r="C5233" t="str">
            <v>SKPrešovský kraj</v>
          </cell>
        </row>
        <row r="5234">
          <cell r="B5234" t="str">
            <v>Trnavský kraj</v>
          </cell>
          <cell r="C5234" t="str">
            <v>SKTrnavský kraj</v>
          </cell>
        </row>
        <row r="5235">
          <cell r="B5235" t="str">
            <v>Trenčiansky kraj</v>
          </cell>
          <cell r="C5235" t="str">
            <v>SKTrenčiansky kraj</v>
          </cell>
        </row>
        <row r="5236">
          <cell r="B5236" t="str">
            <v>Žilinský kraj</v>
          </cell>
          <cell r="C5236" t="str">
            <v>SKŽilinský kraj</v>
          </cell>
        </row>
        <row r="5237">
          <cell r="B5237" t="str">
            <v>Western Area (Freetown)</v>
          </cell>
          <cell r="C5237" t="str">
            <v>SLWestern Area (Freetown)</v>
          </cell>
        </row>
        <row r="5238">
          <cell r="B5238" t="str">
            <v>Eastern</v>
          </cell>
          <cell r="C5238" t="str">
            <v>SLEastern</v>
          </cell>
        </row>
        <row r="5239">
          <cell r="B5239" t="str">
            <v>Northern</v>
          </cell>
          <cell r="C5239" t="str">
            <v>SLNorthern</v>
          </cell>
        </row>
        <row r="5240">
          <cell r="B5240" t="str">
            <v>North Western</v>
          </cell>
          <cell r="C5240" t="str">
            <v>SLNorth Western</v>
          </cell>
        </row>
        <row r="5241">
          <cell r="B5241" t="str">
            <v>Southern</v>
          </cell>
          <cell r="C5241" t="str">
            <v>SLSouthern</v>
          </cell>
        </row>
        <row r="5242">
          <cell r="B5242" t="str">
            <v>Acquaviva</v>
          </cell>
          <cell r="C5242" t="str">
            <v>SMAcquaviva</v>
          </cell>
        </row>
        <row r="5243">
          <cell r="B5243" t="str">
            <v>Chiesanuova</v>
          </cell>
          <cell r="C5243" t="str">
            <v>SMChiesanuova</v>
          </cell>
        </row>
        <row r="5244">
          <cell r="B5244" t="str">
            <v>Domagnano</v>
          </cell>
          <cell r="C5244" t="str">
            <v>SMDomagnano</v>
          </cell>
        </row>
        <row r="5245">
          <cell r="B5245" t="str">
            <v>Faetano</v>
          </cell>
          <cell r="C5245" t="str">
            <v>SMFaetano</v>
          </cell>
        </row>
        <row r="5246">
          <cell r="B5246" t="str">
            <v>Fiorentino</v>
          </cell>
          <cell r="C5246" t="str">
            <v>SMFiorentino</v>
          </cell>
        </row>
        <row r="5247">
          <cell r="B5247" t="str">
            <v>Borgo Maggiore</v>
          </cell>
          <cell r="C5247" t="str">
            <v>SMBorgo Maggiore</v>
          </cell>
        </row>
        <row r="5248">
          <cell r="B5248" t="str">
            <v>San Marino</v>
          </cell>
          <cell r="C5248" t="str">
            <v>SMSan Marino</v>
          </cell>
        </row>
        <row r="5249">
          <cell r="B5249" t="str">
            <v>Montegiardino</v>
          </cell>
          <cell r="C5249" t="str">
            <v>SMMontegiardino</v>
          </cell>
        </row>
        <row r="5250">
          <cell r="B5250" t="str">
            <v>Serravalle</v>
          </cell>
          <cell r="C5250" t="str">
            <v>SMSerravalle</v>
          </cell>
        </row>
        <row r="5251">
          <cell r="B5251" t="str">
            <v>Diourbel</v>
          </cell>
          <cell r="C5251" t="str">
            <v>SNDiourbel</v>
          </cell>
        </row>
        <row r="5252">
          <cell r="B5252" t="str">
            <v>Dakar</v>
          </cell>
          <cell r="C5252" t="str">
            <v>SNDakar</v>
          </cell>
        </row>
        <row r="5253">
          <cell r="B5253" t="str">
            <v>Fatick</v>
          </cell>
          <cell r="C5253" t="str">
            <v>SNFatick</v>
          </cell>
        </row>
        <row r="5254">
          <cell r="B5254" t="str">
            <v>Kaffrine</v>
          </cell>
          <cell r="C5254" t="str">
            <v>SNKaffrine</v>
          </cell>
        </row>
        <row r="5255">
          <cell r="B5255" t="str">
            <v>Kolda</v>
          </cell>
          <cell r="C5255" t="str">
            <v>SNKolda</v>
          </cell>
        </row>
        <row r="5256">
          <cell r="B5256" t="str">
            <v>Kédougou</v>
          </cell>
          <cell r="C5256" t="str">
            <v>SNKédougou</v>
          </cell>
        </row>
        <row r="5257">
          <cell r="B5257" t="str">
            <v>Kaolack</v>
          </cell>
          <cell r="C5257" t="str">
            <v>SNKaolack</v>
          </cell>
        </row>
        <row r="5258">
          <cell r="B5258" t="str">
            <v>Louga</v>
          </cell>
          <cell r="C5258" t="str">
            <v>SNLouga</v>
          </cell>
        </row>
        <row r="5259">
          <cell r="B5259" t="str">
            <v>Matam</v>
          </cell>
          <cell r="C5259" t="str">
            <v>SNMatam</v>
          </cell>
        </row>
        <row r="5260">
          <cell r="B5260" t="str">
            <v>Sédhiou</v>
          </cell>
          <cell r="C5260" t="str">
            <v>SNSédhiou</v>
          </cell>
        </row>
        <row r="5261">
          <cell r="B5261" t="str">
            <v>Saint-Louis</v>
          </cell>
          <cell r="C5261" t="str">
            <v>SNSaint-Louis</v>
          </cell>
        </row>
        <row r="5262">
          <cell r="B5262" t="str">
            <v>Tambacounda</v>
          </cell>
          <cell r="C5262" t="str">
            <v>SNTambacounda</v>
          </cell>
        </row>
        <row r="5263">
          <cell r="B5263" t="str">
            <v>Thiès</v>
          </cell>
          <cell r="C5263" t="str">
            <v>SNThiès</v>
          </cell>
        </row>
        <row r="5264">
          <cell r="B5264" t="str">
            <v>Ziguinchor</v>
          </cell>
          <cell r="C5264" t="str">
            <v>SNZiguinchor</v>
          </cell>
        </row>
        <row r="5265">
          <cell r="B5265" t="str">
            <v>Awdal</v>
          </cell>
          <cell r="C5265" t="str">
            <v>SOAwdal</v>
          </cell>
        </row>
        <row r="5266">
          <cell r="B5266" t="str">
            <v>Bakool</v>
          </cell>
          <cell r="C5266" t="str">
            <v>SOBakool</v>
          </cell>
        </row>
        <row r="5267">
          <cell r="B5267" t="str">
            <v>Banaadir</v>
          </cell>
          <cell r="C5267" t="str">
            <v>SOBanaadir</v>
          </cell>
        </row>
        <row r="5268">
          <cell r="B5268" t="str">
            <v>Bari</v>
          </cell>
          <cell r="C5268" t="str">
            <v>SOBari</v>
          </cell>
        </row>
        <row r="5269">
          <cell r="B5269" t="str">
            <v>Bay</v>
          </cell>
          <cell r="C5269" t="str">
            <v>SOBay</v>
          </cell>
        </row>
        <row r="5270">
          <cell r="B5270" t="str">
            <v>Galguduud</v>
          </cell>
          <cell r="C5270" t="str">
            <v>SOGalguduud</v>
          </cell>
        </row>
        <row r="5271">
          <cell r="B5271" t="str">
            <v>Gedo</v>
          </cell>
          <cell r="C5271" t="str">
            <v>SOGedo</v>
          </cell>
        </row>
        <row r="5272">
          <cell r="B5272" t="str">
            <v>Hiiraan</v>
          </cell>
          <cell r="C5272" t="str">
            <v>SOHiiraan</v>
          </cell>
        </row>
        <row r="5273">
          <cell r="B5273" t="str">
            <v>Jubbada Dhexe</v>
          </cell>
          <cell r="C5273" t="str">
            <v>SOJubbada Dhexe</v>
          </cell>
        </row>
        <row r="5274">
          <cell r="B5274" t="str">
            <v>Jubbada Hoose</v>
          </cell>
          <cell r="C5274" t="str">
            <v>SOJubbada Hoose</v>
          </cell>
        </row>
        <row r="5275">
          <cell r="B5275" t="str">
            <v>Mudug</v>
          </cell>
          <cell r="C5275" t="str">
            <v>SOMudug</v>
          </cell>
        </row>
        <row r="5276">
          <cell r="B5276" t="str">
            <v>Nugaal</v>
          </cell>
          <cell r="C5276" t="str">
            <v>SONugaal</v>
          </cell>
        </row>
        <row r="5277">
          <cell r="B5277" t="str">
            <v>Sanaag</v>
          </cell>
          <cell r="C5277" t="str">
            <v>SOSanaag</v>
          </cell>
        </row>
        <row r="5278">
          <cell r="B5278" t="str">
            <v>Shabeellaha Dhexe</v>
          </cell>
          <cell r="C5278" t="str">
            <v>SOShabeellaha Dhexe</v>
          </cell>
        </row>
        <row r="5279">
          <cell r="B5279" t="str">
            <v>Shabeellaha Hoose</v>
          </cell>
          <cell r="C5279" t="str">
            <v>SOShabeellaha Hoose</v>
          </cell>
        </row>
        <row r="5280">
          <cell r="B5280" t="str">
            <v>Sool</v>
          </cell>
          <cell r="C5280" t="str">
            <v>SOSool</v>
          </cell>
        </row>
        <row r="5281">
          <cell r="B5281" t="str">
            <v>Togdheer</v>
          </cell>
          <cell r="C5281" t="str">
            <v>SOTogdheer</v>
          </cell>
        </row>
        <row r="5282">
          <cell r="B5282" t="str">
            <v>Woqooyi Galbeed</v>
          </cell>
          <cell r="C5282" t="str">
            <v>SOWoqooyi Galbeed</v>
          </cell>
        </row>
        <row r="5283">
          <cell r="B5283" t="str">
            <v>Brokopondo</v>
          </cell>
          <cell r="C5283" t="str">
            <v>SRBrokopondo</v>
          </cell>
        </row>
        <row r="5284">
          <cell r="B5284" t="str">
            <v>Commewijne</v>
          </cell>
          <cell r="C5284" t="str">
            <v>SRCommewijne</v>
          </cell>
        </row>
        <row r="5285">
          <cell r="B5285" t="str">
            <v>Coronie</v>
          </cell>
          <cell r="C5285" t="str">
            <v>SRCoronie</v>
          </cell>
        </row>
        <row r="5286">
          <cell r="B5286" t="str">
            <v>Marowijne</v>
          </cell>
          <cell r="C5286" t="str">
            <v>SRMarowijne</v>
          </cell>
        </row>
        <row r="5287">
          <cell r="B5287" t="str">
            <v>Nickerie</v>
          </cell>
          <cell r="C5287" t="str">
            <v>SRNickerie</v>
          </cell>
        </row>
        <row r="5288">
          <cell r="B5288" t="str">
            <v>Paramaribo</v>
          </cell>
          <cell r="C5288" t="str">
            <v>SRParamaribo</v>
          </cell>
        </row>
        <row r="5289">
          <cell r="B5289" t="str">
            <v>Para</v>
          </cell>
          <cell r="C5289" t="str">
            <v>SRPara</v>
          </cell>
        </row>
        <row r="5290">
          <cell r="B5290" t="str">
            <v>Saramacca</v>
          </cell>
          <cell r="C5290" t="str">
            <v>SRSaramacca</v>
          </cell>
        </row>
        <row r="5291">
          <cell r="B5291" t="str">
            <v>Sipaliwini</v>
          </cell>
          <cell r="C5291" t="str">
            <v>SRSipaliwini</v>
          </cell>
        </row>
        <row r="5292">
          <cell r="B5292" t="str">
            <v>Wanica</v>
          </cell>
          <cell r="C5292" t="str">
            <v>SRWanica</v>
          </cell>
        </row>
        <row r="5293">
          <cell r="B5293" t="str">
            <v>Northern Bahr el Ghazal</v>
          </cell>
          <cell r="C5293" t="str">
            <v>SSNorthern Bahr el Ghazal</v>
          </cell>
        </row>
        <row r="5294">
          <cell r="B5294" t="str">
            <v>Western Bahr el  Ghazal</v>
          </cell>
          <cell r="C5294" t="str">
            <v>SSWestern Bahr el  Ghazal</v>
          </cell>
        </row>
        <row r="5295">
          <cell r="B5295" t="str">
            <v>Central Equatoria</v>
          </cell>
          <cell r="C5295" t="str">
            <v>SSCentral Equatoria</v>
          </cell>
        </row>
        <row r="5296">
          <cell r="B5296" t="str">
            <v>Eastern Equatoria</v>
          </cell>
          <cell r="C5296" t="str">
            <v>SSEastern Equatoria</v>
          </cell>
        </row>
        <row r="5297">
          <cell r="B5297" t="str">
            <v>Western Equatoria</v>
          </cell>
          <cell r="C5297" t="str">
            <v>SSWestern Equatoria</v>
          </cell>
        </row>
        <row r="5298">
          <cell r="B5298" t="str">
            <v>Jonglei</v>
          </cell>
          <cell r="C5298" t="str">
            <v>SSJonglei</v>
          </cell>
        </row>
        <row r="5299">
          <cell r="B5299" t="str">
            <v>Lakes</v>
          </cell>
          <cell r="C5299" t="str">
            <v>SSLakes</v>
          </cell>
        </row>
        <row r="5300">
          <cell r="B5300" t="str">
            <v>Upper Nile</v>
          </cell>
          <cell r="C5300" t="str">
            <v>SSUpper Nile</v>
          </cell>
        </row>
        <row r="5301">
          <cell r="B5301" t="str">
            <v>Unity</v>
          </cell>
          <cell r="C5301" t="str">
            <v>SSUnity</v>
          </cell>
        </row>
        <row r="5302">
          <cell r="B5302" t="str">
            <v>Warrap</v>
          </cell>
          <cell r="C5302" t="str">
            <v>SSWarrap</v>
          </cell>
        </row>
        <row r="5303">
          <cell r="B5303" t="str">
            <v>Príncipe</v>
          </cell>
          <cell r="C5303" t="str">
            <v>STPríncipe</v>
          </cell>
        </row>
        <row r="5304">
          <cell r="B5304" t="str">
            <v>São Tomé</v>
          </cell>
          <cell r="C5304" t="str">
            <v>STSão Tomé</v>
          </cell>
        </row>
        <row r="5305">
          <cell r="B5305" t="str">
            <v>Ahuachapán</v>
          </cell>
          <cell r="C5305" t="str">
            <v>SVAhuachapán</v>
          </cell>
        </row>
        <row r="5306">
          <cell r="B5306" t="str">
            <v>Cabañas</v>
          </cell>
          <cell r="C5306" t="str">
            <v>SVCabañas</v>
          </cell>
        </row>
        <row r="5307">
          <cell r="B5307" t="str">
            <v>Chalatenango</v>
          </cell>
          <cell r="C5307" t="str">
            <v>SVChalatenango</v>
          </cell>
        </row>
        <row r="5308">
          <cell r="B5308" t="str">
            <v>Cuscatlán</v>
          </cell>
          <cell r="C5308" t="str">
            <v>SVCuscatlán</v>
          </cell>
        </row>
        <row r="5309">
          <cell r="B5309" t="str">
            <v>La Libertad</v>
          </cell>
          <cell r="C5309" t="str">
            <v>SVLa Libertad</v>
          </cell>
        </row>
        <row r="5310">
          <cell r="B5310" t="str">
            <v>Morazán</v>
          </cell>
          <cell r="C5310" t="str">
            <v>SVMorazán</v>
          </cell>
        </row>
        <row r="5311">
          <cell r="B5311" t="str">
            <v>La Paz</v>
          </cell>
          <cell r="C5311" t="str">
            <v>SVLa Paz</v>
          </cell>
        </row>
        <row r="5312">
          <cell r="B5312" t="str">
            <v>Santa Ana</v>
          </cell>
          <cell r="C5312" t="str">
            <v>SVSanta Ana</v>
          </cell>
        </row>
        <row r="5313">
          <cell r="B5313" t="str">
            <v>San Miguel</v>
          </cell>
          <cell r="C5313" t="str">
            <v>SVSan Miguel</v>
          </cell>
        </row>
        <row r="5314">
          <cell r="B5314" t="str">
            <v>Sonsonate</v>
          </cell>
          <cell r="C5314" t="str">
            <v>SVSonsonate</v>
          </cell>
        </row>
        <row r="5315">
          <cell r="B5315" t="str">
            <v>San Salvador</v>
          </cell>
          <cell r="C5315" t="str">
            <v>SVSan Salvador</v>
          </cell>
        </row>
        <row r="5316">
          <cell r="B5316" t="str">
            <v>San Vicente</v>
          </cell>
          <cell r="C5316" t="str">
            <v>SVSan Vicente</v>
          </cell>
        </row>
        <row r="5317">
          <cell r="B5317" t="str">
            <v>La Unión</v>
          </cell>
          <cell r="C5317" t="str">
            <v>SVLa Unión</v>
          </cell>
        </row>
        <row r="5318">
          <cell r="B5318" t="str">
            <v>Usulután</v>
          </cell>
          <cell r="C5318" t="str">
            <v>SVUsulután</v>
          </cell>
        </row>
        <row r="5319">
          <cell r="B5319" t="str">
            <v>Dimashq</v>
          </cell>
          <cell r="C5319" t="str">
            <v>SYDimashq</v>
          </cell>
        </row>
        <row r="5320">
          <cell r="B5320" t="str">
            <v>Dar'ā</v>
          </cell>
          <cell r="C5320" t="str">
            <v>SYDar'ā</v>
          </cell>
        </row>
        <row r="5321">
          <cell r="B5321" t="str">
            <v>Dayr az Zawr</v>
          </cell>
          <cell r="C5321" t="str">
            <v>SYDayr az Zawr</v>
          </cell>
        </row>
        <row r="5322">
          <cell r="B5322" t="str">
            <v>Al Ḩasakah</v>
          </cell>
          <cell r="C5322" t="str">
            <v>SYAl Ḩasakah</v>
          </cell>
        </row>
        <row r="5323">
          <cell r="B5323" t="str">
            <v>Ḩimş</v>
          </cell>
          <cell r="C5323" t="str">
            <v>SYḨimş</v>
          </cell>
        </row>
        <row r="5324">
          <cell r="B5324" t="str">
            <v>Ḩalab</v>
          </cell>
          <cell r="C5324" t="str">
            <v>SYḨalab</v>
          </cell>
        </row>
        <row r="5325">
          <cell r="B5325" t="str">
            <v>Ḩamāh</v>
          </cell>
          <cell r="C5325" t="str">
            <v>SYḨamāh</v>
          </cell>
        </row>
        <row r="5326">
          <cell r="B5326" t="str">
            <v>Idlib</v>
          </cell>
          <cell r="C5326" t="str">
            <v>SYIdlib</v>
          </cell>
        </row>
        <row r="5327">
          <cell r="B5327" t="str">
            <v>Al Lādhiqīyah</v>
          </cell>
          <cell r="C5327" t="str">
            <v>SYAl Lādhiqīyah</v>
          </cell>
        </row>
        <row r="5328">
          <cell r="B5328" t="str">
            <v>Al Qunayţirah</v>
          </cell>
          <cell r="C5328" t="str">
            <v>SYAl Qunayţirah</v>
          </cell>
        </row>
        <row r="5329">
          <cell r="B5329" t="str">
            <v>Ar Raqqah</v>
          </cell>
          <cell r="C5329" t="str">
            <v>SYAr Raqqah</v>
          </cell>
        </row>
        <row r="5330">
          <cell r="B5330" t="str">
            <v>Rīf Dimashq</v>
          </cell>
          <cell r="C5330" t="str">
            <v>SYRīf Dimashq</v>
          </cell>
        </row>
        <row r="5331">
          <cell r="B5331" t="str">
            <v>As Suwaydā'</v>
          </cell>
          <cell r="C5331" t="str">
            <v>SYAs Suwaydā'</v>
          </cell>
        </row>
        <row r="5332">
          <cell r="B5332" t="str">
            <v>Ţarţūs</v>
          </cell>
          <cell r="C5332" t="str">
            <v>SYŢarţūs</v>
          </cell>
        </row>
        <row r="5333">
          <cell r="B5333" t="str">
            <v>Hhohho</v>
          </cell>
          <cell r="C5333" t="str">
            <v>SZHhohho</v>
          </cell>
        </row>
        <row r="5334">
          <cell r="B5334" t="str">
            <v>Hhohho</v>
          </cell>
          <cell r="C5334" t="str">
            <v>SZHhohho</v>
          </cell>
        </row>
        <row r="5335">
          <cell r="B5335" t="str">
            <v>Lubombo</v>
          </cell>
          <cell r="C5335" t="str">
            <v>SZLubombo</v>
          </cell>
        </row>
        <row r="5336">
          <cell r="B5336" t="str">
            <v>Lubombo</v>
          </cell>
          <cell r="C5336" t="str">
            <v>SZLubombo</v>
          </cell>
        </row>
        <row r="5337">
          <cell r="B5337" t="str">
            <v>Manzini</v>
          </cell>
          <cell r="C5337" t="str">
            <v>SZManzini</v>
          </cell>
        </row>
        <row r="5338">
          <cell r="B5338" t="str">
            <v>Manzini</v>
          </cell>
          <cell r="C5338" t="str">
            <v>SZManzini</v>
          </cell>
        </row>
        <row r="5339">
          <cell r="B5339" t="str">
            <v>Shiselweni</v>
          </cell>
          <cell r="C5339" t="str">
            <v>SZShiselweni</v>
          </cell>
        </row>
        <row r="5340">
          <cell r="B5340" t="str">
            <v>Shiselweni</v>
          </cell>
          <cell r="C5340" t="str">
            <v>SZShiselweni</v>
          </cell>
        </row>
        <row r="5341">
          <cell r="B5341" t="str">
            <v>Al Baţḩah</v>
          </cell>
          <cell r="C5341" t="str">
            <v>TDAl Baţḩah</v>
          </cell>
        </row>
        <row r="5342">
          <cell r="B5342" t="str">
            <v>Batha</v>
          </cell>
          <cell r="C5342" t="str">
            <v>TDBatha</v>
          </cell>
        </row>
        <row r="5343">
          <cell r="B5343" t="str">
            <v>Baḩr al Ghazāl</v>
          </cell>
          <cell r="C5343" t="str">
            <v>TDBaḩr al Ghazāl</v>
          </cell>
        </row>
        <row r="5344">
          <cell r="B5344" t="str">
            <v>Bahr el Ghazal</v>
          </cell>
          <cell r="C5344" t="str">
            <v>TDBahr el Ghazal</v>
          </cell>
        </row>
        <row r="5345">
          <cell r="B5345" t="str">
            <v>Būrkū</v>
          </cell>
          <cell r="C5345" t="str">
            <v>TDBūrkū</v>
          </cell>
        </row>
        <row r="5346">
          <cell r="B5346" t="str">
            <v>Borkou</v>
          </cell>
          <cell r="C5346" t="str">
            <v>TDBorkou</v>
          </cell>
        </row>
        <row r="5347">
          <cell r="B5347" t="str">
            <v>Shārī Bāqirmī</v>
          </cell>
          <cell r="C5347" t="str">
            <v>TDShārī Bāqirmī</v>
          </cell>
        </row>
        <row r="5348">
          <cell r="B5348" t="str">
            <v>Chari-Baguirmi</v>
          </cell>
          <cell r="C5348" t="str">
            <v>TDChari-Baguirmi</v>
          </cell>
        </row>
        <row r="5349">
          <cell r="B5349" t="str">
            <v>Ennedi-Est</v>
          </cell>
          <cell r="C5349" t="str">
            <v>TDEnnedi-Est</v>
          </cell>
        </row>
        <row r="5350">
          <cell r="B5350" t="str">
            <v>Ennedi-Ouest</v>
          </cell>
          <cell r="C5350" t="str">
            <v>TDEnnedi-Ouest</v>
          </cell>
        </row>
        <row r="5351">
          <cell r="B5351" t="str">
            <v>Qīrā</v>
          </cell>
          <cell r="C5351" t="str">
            <v>TDQīrā</v>
          </cell>
        </row>
        <row r="5352">
          <cell r="B5352" t="str">
            <v>Guéra</v>
          </cell>
          <cell r="C5352" t="str">
            <v>TDGuéra</v>
          </cell>
        </row>
        <row r="5353">
          <cell r="B5353" t="str">
            <v>Ḩajjar Lamīs</v>
          </cell>
          <cell r="C5353" t="str">
            <v>TDḨajjar Lamīs</v>
          </cell>
        </row>
        <row r="5354">
          <cell r="B5354" t="str">
            <v>Hadjer Lamis</v>
          </cell>
          <cell r="C5354" t="str">
            <v>TDHadjer Lamis</v>
          </cell>
        </row>
        <row r="5355">
          <cell r="B5355" t="str">
            <v>Kānim</v>
          </cell>
          <cell r="C5355" t="str">
            <v>TDKānim</v>
          </cell>
        </row>
        <row r="5356">
          <cell r="B5356" t="str">
            <v>Kanem</v>
          </cell>
          <cell r="C5356" t="str">
            <v>TDKanem</v>
          </cell>
        </row>
        <row r="5357">
          <cell r="B5357" t="str">
            <v>Al Buḩayrah</v>
          </cell>
          <cell r="C5357" t="str">
            <v>TDAl Buḩayrah</v>
          </cell>
        </row>
        <row r="5358">
          <cell r="B5358" t="str">
            <v>Lac</v>
          </cell>
          <cell r="C5358" t="str">
            <v>TDLac</v>
          </cell>
        </row>
        <row r="5359">
          <cell r="B5359" t="str">
            <v>Lūqūn al Gharbī</v>
          </cell>
          <cell r="C5359" t="str">
            <v>TDLūqūn al Gharbī</v>
          </cell>
        </row>
        <row r="5360">
          <cell r="B5360" t="str">
            <v>Logone-Occidental</v>
          </cell>
          <cell r="C5360" t="str">
            <v>TDLogone-Occidental</v>
          </cell>
        </row>
        <row r="5361">
          <cell r="B5361" t="str">
            <v>Lūqūn ash Sharqī</v>
          </cell>
          <cell r="C5361" t="str">
            <v>TDLūqūn ash Sharqī</v>
          </cell>
        </row>
        <row r="5362">
          <cell r="B5362" t="str">
            <v>Logone-Oriental</v>
          </cell>
          <cell r="C5362" t="str">
            <v>TDLogone-Oriental</v>
          </cell>
        </row>
        <row r="5363">
          <cell r="B5363" t="str">
            <v>Māndūl</v>
          </cell>
          <cell r="C5363" t="str">
            <v>TDMāndūl</v>
          </cell>
        </row>
        <row r="5364">
          <cell r="B5364" t="str">
            <v>Mandoul</v>
          </cell>
          <cell r="C5364" t="str">
            <v>TDMandoul</v>
          </cell>
        </row>
        <row r="5365">
          <cell r="B5365" t="str">
            <v>Shārī al Awsaţ</v>
          </cell>
          <cell r="C5365" t="str">
            <v>TDShārī al Awsaţ</v>
          </cell>
        </row>
        <row r="5366">
          <cell r="B5366" t="str">
            <v>Moyen-Chari</v>
          </cell>
          <cell r="C5366" t="str">
            <v>TDMoyen-Chari</v>
          </cell>
        </row>
        <row r="5367">
          <cell r="B5367" t="str">
            <v>Māyū Kībbī ash Sharqī</v>
          </cell>
          <cell r="C5367" t="str">
            <v>TDMāyū Kībbī ash Sharqī</v>
          </cell>
        </row>
        <row r="5368">
          <cell r="B5368" t="str">
            <v>Mayo-Kebbi-Est</v>
          </cell>
          <cell r="C5368" t="str">
            <v>TDMayo-Kebbi-Est</v>
          </cell>
        </row>
        <row r="5369">
          <cell r="B5369" t="str">
            <v>Māyū Kībbī al Gharbī</v>
          </cell>
          <cell r="C5369" t="str">
            <v>TDMāyū Kībbī al Gharbī</v>
          </cell>
        </row>
        <row r="5370">
          <cell r="B5370" t="str">
            <v>Mayo-Kebbi-Ouest</v>
          </cell>
          <cell r="C5370" t="str">
            <v>TDMayo-Kebbi-Ouest</v>
          </cell>
        </row>
        <row r="5371">
          <cell r="B5371" t="str">
            <v>Madīnat Injamīnā</v>
          </cell>
          <cell r="C5371" t="str">
            <v>TDMadīnat Injamīnā</v>
          </cell>
        </row>
        <row r="5372">
          <cell r="B5372" t="str">
            <v>Ville de Ndjamena</v>
          </cell>
          <cell r="C5372" t="str">
            <v>TDVille de Ndjamena</v>
          </cell>
        </row>
        <row r="5373">
          <cell r="B5373" t="str">
            <v>Waddāy</v>
          </cell>
          <cell r="C5373" t="str">
            <v>TDWaddāy</v>
          </cell>
        </row>
        <row r="5374">
          <cell r="B5374" t="str">
            <v>Ouaddaï</v>
          </cell>
          <cell r="C5374" t="str">
            <v>TDOuaddaï</v>
          </cell>
        </row>
        <row r="5375">
          <cell r="B5375" t="str">
            <v>Salāmāt</v>
          </cell>
          <cell r="C5375" t="str">
            <v>TDSalāmāt</v>
          </cell>
        </row>
        <row r="5376">
          <cell r="B5376" t="str">
            <v>Salamat</v>
          </cell>
          <cell r="C5376" t="str">
            <v>TDSalamat</v>
          </cell>
        </row>
        <row r="5377">
          <cell r="B5377" t="str">
            <v>Sīlā</v>
          </cell>
          <cell r="C5377" t="str">
            <v>TDSīlā</v>
          </cell>
        </row>
        <row r="5378">
          <cell r="B5378" t="str">
            <v>Sila</v>
          </cell>
          <cell r="C5378" t="str">
            <v>TDSila</v>
          </cell>
        </row>
        <row r="5379">
          <cell r="B5379" t="str">
            <v>Tānjilī</v>
          </cell>
          <cell r="C5379" t="str">
            <v>TDTānjilī</v>
          </cell>
        </row>
        <row r="5380">
          <cell r="B5380" t="str">
            <v>Tandjilé</v>
          </cell>
          <cell r="C5380" t="str">
            <v>TDTandjilé</v>
          </cell>
        </row>
        <row r="5381">
          <cell r="B5381" t="str">
            <v>Tibastī</v>
          </cell>
          <cell r="C5381" t="str">
            <v>TDTibastī</v>
          </cell>
        </row>
        <row r="5382">
          <cell r="B5382" t="str">
            <v>Tibesti</v>
          </cell>
          <cell r="C5382" t="str">
            <v>TDTibesti</v>
          </cell>
        </row>
        <row r="5383">
          <cell r="B5383" t="str">
            <v>Wādī Fīrā</v>
          </cell>
          <cell r="C5383" t="str">
            <v>TDWādī Fīrā</v>
          </cell>
        </row>
        <row r="5384">
          <cell r="B5384" t="str">
            <v>Wadi Fira</v>
          </cell>
          <cell r="C5384" t="str">
            <v>TDWadi Fira</v>
          </cell>
        </row>
        <row r="5385">
          <cell r="B5385" t="str">
            <v>Centrale</v>
          </cell>
          <cell r="C5385" t="str">
            <v>TGCentrale</v>
          </cell>
        </row>
        <row r="5386">
          <cell r="B5386" t="str">
            <v>Kara</v>
          </cell>
          <cell r="C5386" t="str">
            <v>TGKara</v>
          </cell>
        </row>
        <row r="5387">
          <cell r="B5387" t="str">
            <v>Maritime (Région)</v>
          </cell>
          <cell r="C5387" t="str">
            <v>TGMaritime (Région)</v>
          </cell>
        </row>
        <row r="5388">
          <cell r="B5388" t="str">
            <v>Plateaux</v>
          </cell>
          <cell r="C5388" t="str">
            <v>TGPlateaux</v>
          </cell>
        </row>
        <row r="5389">
          <cell r="B5389" t="str">
            <v>Savanes</v>
          </cell>
          <cell r="C5389" t="str">
            <v>TGSavanes</v>
          </cell>
        </row>
        <row r="5390">
          <cell r="B5390" t="str">
            <v>Krung Thep Maha Nakhon</v>
          </cell>
          <cell r="C5390" t="str">
            <v>THKrung Thep Maha Nakhon</v>
          </cell>
        </row>
        <row r="5391">
          <cell r="B5391" t="str">
            <v>Samut Prakan</v>
          </cell>
          <cell r="C5391" t="str">
            <v>THSamut Prakan</v>
          </cell>
        </row>
        <row r="5392">
          <cell r="B5392" t="str">
            <v>Nonthaburi</v>
          </cell>
          <cell r="C5392" t="str">
            <v>THNonthaburi</v>
          </cell>
        </row>
        <row r="5393">
          <cell r="B5393" t="str">
            <v>Pathum Thani</v>
          </cell>
          <cell r="C5393" t="str">
            <v>THPathum Thani</v>
          </cell>
        </row>
        <row r="5394">
          <cell r="B5394" t="str">
            <v>Phra Nakhon Si Ayutthaya</v>
          </cell>
          <cell r="C5394" t="str">
            <v>THPhra Nakhon Si Ayutthaya</v>
          </cell>
        </row>
        <row r="5395">
          <cell r="B5395" t="str">
            <v>Ang Thong</v>
          </cell>
          <cell r="C5395" t="str">
            <v>THAng Thong</v>
          </cell>
        </row>
        <row r="5396">
          <cell r="B5396" t="str">
            <v>Lop Buri</v>
          </cell>
          <cell r="C5396" t="str">
            <v>THLop Buri</v>
          </cell>
        </row>
        <row r="5397">
          <cell r="B5397" t="str">
            <v>Sing Buri</v>
          </cell>
          <cell r="C5397" t="str">
            <v>THSing Buri</v>
          </cell>
        </row>
        <row r="5398">
          <cell r="B5398" t="str">
            <v>Chai Nat</v>
          </cell>
          <cell r="C5398" t="str">
            <v>THChai Nat</v>
          </cell>
        </row>
        <row r="5399">
          <cell r="B5399" t="str">
            <v>Saraburi</v>
          </cell>
          <cell r="C5399" t="str">
            <v>THSaraburi</v>
          </cell>
        </row>
        <row r="5400">
          <cell r="B5400" t="str">
            <v>Chon Buri</v>
          </cell>
          <cell r="C5400" t="str">
            <v>THChon Buri</v>
          </cell>
        </row>
        <row r="5401">
          <cell r="B5401" t="str">
            <v>Rayong</v>
          </cell>
          <cell r="C5401" t="str">
            <v>THRayong</v>
          </cell>
        </row>
        <row r="5402">
          <cell r="B5402" t="str">
            <v>Chanthaburi</v>
          </cell>
          <cell r="C5402" t="str">
            <v>THChanthaburi</v>
          </cell>
        </row>
        <row r="5403">
          <cell r="B5403" t="str">
            <v>Trat</v>
          </cell>
          <cell r="C5403" t="str">
            <v>THTrat</v>
          </cell>
        </row>
        <row r="5404">
          <cell r="B5404" t="str">
            <v>Chachoengsao</v>
          </cell>
          <cell r="C5404" t="str">
            <v>THChachoengsao</v>
          </cell>
        </row>
        <row r="5405">
          <cell r="B5405" t="str">
            <v>Prachin Buri</v>
          </cell>
          <cell r="C5405" t="str">
            <v>THPrachin Buri</v>
          </cell>
        </row>
        <row r="5406">
          <cell r="B5406" t="str">
            <v>Nakhon Nayok</v>
          </cell>
          <cell r="C5406" t="str">
            <v>THNakhon Nayok</v>
          </cell>
        </row>
        <row r="5407">
          <cell r="B5407" t="str">
            <v>Sa Kaeo</v>
          </cell>
          <cell r="C5407" t="str">
            <v>THSa Kaeo</v>
          </cell>
        </row>
        <row r="5408">
          <cell r="B5408" t="str">
            <v>Nakhon Ratchasima</v>
          </cell>
          <cell r="C5408" t="str">
            <v>THNakhon Ratchasima</v>
          </cell>
        </row>
        <row r="5409">
          <cell r="B5409" t="str">
            <v>Buri Ram</v>
          </cell>
          <cell r="C5409" t="str">
            <v>THBuri Ram</v>
          </cell>
        </row>
        <row r="5410">
          <cell r="B5410" t="str">
            <v>Surin</v>
          </cell>
          <cell r="C5410" t="str">
            <v>THSurin</v>
          </cell>
        </row>
        <row r="5411">
          <cell r="B5411" t="str">
            <v>Si Sa Ket</v>
          </cell>
          <cell r="C5411" t="str">
            <v>THSi Sa Ket</v>
          </cell>
        </row>
        <row r="5412">
          <cell r="B5412" t="str">
            <v>Ubon Ratchathani</v>
          </cell>
          <cell r="C5412" t="str">
            <v>THUbon Ratchathani</v>
          </cell>
        </row>
        <row r="5413">
          <cell r="B5413" t="str">
            <v>Yasothon</v>
          </cell>
          <cell r="C5413" t="str">
            <v>THYasothon</v>
          </cell>
        </row>
        <row r="5414">
          <cell r="B5414" t="str">
            <v>Chaiyaphum</v>
          </cell>
          <cell r="C5414" t="str">
            <v>THChaiyaphum</v>
          </cell>
        </row>
        <row r="5415">
          <cell r="B5415" t="str">
            <v>Amnat Charoen</v>
          </cell>
          <cell r="C5415" t="str">
            <v>THAmnat Charoen</v>
          </cell>
        </row>
        <row r="5416">
          <cell r="B5416" t="str">
            <v>Bueng Kan</v>
          </cell>
          <cell r="C5416" t="str">
            <v>THBueng Kan</v>
          </cell>
        </row>
        <row r="5417">
          <cell r="B5417" t="str">
            <v>Nong Bua Lam Phu</v>
          </cell>
          <cell r="C5417" t="str">
            <v>THNong Bua Lam Phu</v>
          </cell>
        </row>
        <row r="5418">
          <cell r="B5418" t="str">
            <v>Khon Kaen</v>
          </cell>
          <cell r="C5418" t="str">
            <v>THKhon Kaen</v>
          </cell>
        </row>
        <row r="5419">
          <cell r="B5419" t="str">
            <v>Udon Thani</v>
          </cell>
          <cell r="C5419" t="str">
            <v>THUdon Thani</v>
          </cell>
        </row>
        <row r="5420">
          <cell r="B5420" t="str">
            <v>Loei</v>
          </cell>
          <cell r="C5420" t="str">
            <v>THLoei</v>
          </cell>
        </row>
        <row r="5421">
          <cell r="B5421" t="str">
            <v>Nong Khai</v>
          </cell>
          <cell r="C5421" t="str">
            <v>THNong Khai</v>
          </cell>
        </row>
        <row r="5422">
          <cell r="B5422" t="str">
            <v>Maha Sarakham</v>
          </cell>
          <cell r="C5422" t="str">
            <v>THMaha Sarakham</v>
          </cell>
        </row>
        <row r="5423">
          <cell r="B5423" t="str">
            <v>Roi Et</v>
          </cell>
          <cell r="C5423" t="str">
            <v>THRoi Et</v>
          </cell>
        </row>
        <row r="5424">
          <cell r="B5424" t="str">
            <v>Kalasin</v>
          </cell>
          <cell r="C5424" t="str">
            <v>THKalasin</v>
          </cell>
        </row>
        <row r="5425">
          <cell r="B5425" t="str">
            <v>Sakon Nakhon</v>
          </cell>
          <cell r="C5425" t="str">
            <v>THSakon Nakhon</v>
          </cell>
        </row>
        <row r="5426">
          <cell r="B5426" t="str">
            <v>Nakhon Phanom</v>
          </cell>
          <cell r="C5426" t="str">
            <v>THNakhon Phanom</v>
          </cell>
        </row>
        <row r="5427">
          <cell r="B5427" t="str">
            <v>Mukdahan</v>
          </cell>
          <cell r="C5427" t="str">
            <v>THMukdahan</v>
          </cell>
        </row>
        <row r="5428">
          <cell r="B5428" t="str">
            <v>Chiang Mai</v>
          </cell>
          <cell r="C5428" t="str">
            <v>THChiang Mai</v>
          </cell>
        </row>
        <row r="5429">
          <cell r="B5429" t="str">
            <v>Lamphun</v>
          </cell>
          <cell r="C5429" t="str">
            <v>THLamphun</v>
          </cell>
        </row>
        <row r="5430">
          <cell r="B5430" t="str">
            <v>Lampang</v>
          </cell>
          <cell r="C5430" t="str">
            <v>THLampang</v>
          </cell>
        </row>
        <row r="5431">
          <cell r="B5431" t="str">
            <v>Uttaradit</v>
          </cell>
          <cell r="C5431" t="str">
            <v>THUttaradit</v>
          </cell>
        </row>
        <row r="5432">
          <cell r="B5432" t="str">
            <v>Phrae</v>
          </cell>
          <cell r="C5432" t="str">
            <v>THPhrae</v>
          </cell>
        </row>
        <row r="5433">
          <cell r="B5433" t="str">
            <v>Nan</v>
          </cell>
          <cell r="C5433" t="str">
            <v>THNan</v>
          </cell>
        </row>
        <row r="5434">
          <cell r="B5434" t="str">
            <v>Phayao</v>
          </cell>
          <cell r="C5434" t="str">
            <v>THPhayao</v>
          </cell>
        </row>
        <row r="5435">
          <cell r="B5435" t="str">
            <v>Chiang Rai</v>
          </cell>
          <cell r="C5435" t="str">
            <v>THChiang Rai</v>
          </cell>
        </row>
        <row r="5436">
          <cell r="B5436" t="str">
            <v>Mae Hong Son</v>
          </cell>
          <cell r="C5436" t="str">
            <v>THMae Hong Son</v>
          </cell>
        </row>
        <row r="5437">
          <cell r="B5437" t="str">
            <v>Nakhon Sawan</v>
          </cell>
          <cell r="C5437" t="str">
            <v>THNakhon Sawan</v>
          </cell>
        </row>
        <row r="5438">
          <cell r="B5438" t="str">
            <v>Uthai Thani</v>
          </cell>
          <cell r="C5438" t="str">
            <v>THUthai Thani</v>
          </cell>
        </row>
        <row r="5439">
          <cell r="B5439" t="str">
            <v>Kamphaeng Phet</v>
          </cell>
          <cell r="C5439" t="str">
            <v>THKamphaeng Phet</v>
          </cell>
        </row>
        <row r="5440">
          <cell r="B5440" t="str">
            <v>Tak</v>
          </cell>
          <cell r="C5440" t="str">
            <v>THTak</v>
          </cell>
        </row>
        <row r="5441">
          <cell r="B5441" t="str">
            <v>Sukhothai</v>
          </cell>
          <cell r="C5441" t="str">
            <v>THSukhothai</v>
          </cell>
        </row>
        <row r="5442">
          <cell r="B5442" t="str">
            <v>Phitsanulok</v>
          </cell>
          <cell r="C5442" t="str">
            <v>THPhitsanulok</v>
          </cell>
        </row>
        <row r="5443">
          <cell r="B5443" t="str">
            <v>Phichit</v>
          </cell>
          <cell r="C5443" t="str">
            <v>THPhichit</v>
          </cell>
        </row>
        <row r="5444">
          <cell r="B5444" t="str">
            <v>Phetchabun</v>
          </cell>
          <cell r="C5444" t="str">
            <v>THPhetchabun</v>
          </cell>
        </row>
        <row r="5445">
          <cell r="B5445" t="str">
            <v>Ratchaburi</v>
          </cell>
          <cell r="C5445" t="str">
            <v>THRatchaburi</v>
          </cell>
        </row>
        <row r="5446">
          <cell r="B5446" t="str">
            <v>Kanchanaburi</v>
          </cell>
          <cell r="C5446" t="str">
            <v>THKanchanaburi</v>
          </cell>
        </row>
        <row r="5447">
          <cell r="B5447" t="str">
            <v>Suphan Buri</v>
          </cell>
          <cell r="C5447" t="str">
            <v>THSuphan Buri</v>
          </cell>
        </row>
        <row r="5448">
          <cell r="B5448" t="str">
            <v>Nakhon Pathom</v>
          </cell>
          <cell r="C5448" t="str">
            <v>THNakhon Pathom</v>
          </cell>
        </row>
        <row r="5449">
          <cell r="B5449" t="str">
            <v>Samut Sakhon</v>
          </cell>
          <cell r="C5449" t="str">
            <v>THSamut Sakhon</v>
          </cell>
        </row>
        <row r="5450">
          <cell r="B5450" t="str">
            <v>Samut Songkhram</v>
          </cell>
          <cell r="C5450" t="str">
            <v>THSamut Songkhram</v>
          </cell>
        </row>
        <row r="5451">
          <cell r="B5451" t="str">
            <v>Phetchaburi</v>
          </cell>
          <cell r="C5451" t="str">
            <v>THPhetchaburi</v>
          </cell>
        </row>
        <row r="5452">
          <cell r="B5452" t="str">
            <v>Prachuap Khiri Khan</v>
          </cell>
          <cell r="C5452" t="str">
            <v>THPrachuap Khiri Khan</v>
          </cell>
        </row>
        <row r="5453">
          <cell r="B5453" t="str">
            <v>Nakhon Si Thammarat</v>
          </cell>
          <cell r="C5453" t="str">
            <v>THNakhon Si Thammarat</v>
          </cell>
        </row>
        <row r="5454">
          <cell r="B5454" t="str">
            <v>Krabi</v>
          </cell>
          <cell r="C5454" t="str">
            <v>THKrabi</v>
          </cell>
        </row>
        <row r="5455">
          <cell r="B5455" t="str">
            <v>Phangnga</v>
          </cell>
          <cell r="C5455" t="str">
            <v>THPhangnga</v>
          </cell>
        </row>
        <row r="5456">
          <cell r="B5456" t="str">
            <v>Phuket</v>
          </cell>
          <cell r="C5456" t="str">
            <v>THPhuket</v>
          </cell>
        </row>
        <row r="5457">
          <cell r="B5457" t="str">
            <v>Surat Thani</v>
          </cell>
          <cell r="C5457" t="str">
            <v>THSurat Thani</v>
          </cell>
        </row>
        <row r="5458">
          <cell r="B5458" t="str">
            <v>Ranong</v>
          </cell>
          <cell r="C5458" t="str">
            <v>THRanong</v>
          </cell>
        </row>
        <row r="5459">
          <cell r="B5459" t="str">
            <v>Chumphon</v>
          </cell>
          <cell r="C5459" t="str">
            <v>THChumphon</v>
          </cell>
        </row>
        <row r="5460">
          <cell r="B5460" t="str">
            <v>Songkhla</v>
          </cell>
          <cell r="C5460" t="str">
            <v>THSongkhla</v>
          </cell>
        </row>
        <row r="5461">
          <cell r="B5461" t="str">
            <v>Satun</v>
          </cell>
          <cell r="C5461" t="str">
            <v>THSatun</v>
          </cell>
        </row>
        <row r="5462">
          <cell r="B5462" t="str">
            <v>Trang</v>
          </cell>
          <cell r="C5462" t="str">
            <v>THTrang</v>
          </cell>
        </row>
        <row r="5463">
          <cell r="B5463" t="str">
            <v>Phatthalung</v>
          </cell>
          <cell r="C5463" t="str">
            <v>THPhatthalung</v>
          </cell>
        </row>
        <row r="5464">
          <cell r="B5464" t="str">
            <v>Pattani</v>
          </cell>
          <cell r="C5464" t="str">
            <v>THPattani</v>
          </cell>
        </row>
        <row r="5465">
          <cell r="B5465" t="str">
            <v>Yala</v>
          </cell>
          <cell r="C5465" t="str">
            <v>THYala</v>
          </cell>
        </row>
        <row r="5466">
          <cell r="B5466" t="str">
            <v>Narathiwat</v>
          </cell>
          <cell r="C5466" t="str">
            <v>THNarathiwat</v>
          </cell>
        </row>
        <row r="5467">
          <cell r="B5467" t="str">
            <v>Phatthaya</v>
          </cell>
          <cell r="C5467" t="str">
            <v>THPhatthaya</v>
          </cell>
        </row>
        <row r="5468">
          <cell r="B5468" t="str">
            <v>Khatlon</v>
          </cell>
          <cell r="C5468" t="str">
            <v>TJKhatlon</v>
          </cell>
        </row>
        <row r="5469">
          <cell r="B5469" t="str">
            <v>Sughd</v>
          </cell>
          <cell r="C5469" t="str">
            <v>TJSughd</v>
          </cell>
        </row>
        <row r="5470">
          <cell r="B5470" t="str">
            <v>Kŭhistoni Badakhshon</v>
          </cell>
          <cell r="C5470" t="str">
            <v>TJKŭhistoni Badakhshon</v>
          </cell>
        </row>
        <row r="5471">
          <cell r="B5471" t="str">
            <v>Dushanbe</v>
          </cell>
          <cell r="C5471" t="str">
            <v>TJDushanbe</v>
          </cell>
        </row>
        <row r="5472">
          <cell r="B5472" t="str">
            <v>nohiyahoi tobei jumhurí</v>
          </cell>
          <cell r="C5472" t="str">
            <v>TJnohiyahoi tobei jumhurí</v>
          </cell>
        </row>
        <row r="5473">
          <cell r="B5473" t="str">
            <v>Aileu</v>
          </cell>
          <cell r="C5473" t="str">
            <v>TLAileu</v>
          </cell>
        </row>
        <row r="5474">
          <cell r="B5474" t="str">
            <v>Aileu</v>
          </cell>
          <cell r="C5474" t="str">
            <v>TLAileu</v>
          </cell>
        </row>
        <row r="5475">
          <cell r="B5475" t="str">
            <v>Ainaro</v>
          </cell>
          <cell r="C5475" t="str">
            <v>TLAinaro</v>
          </cell>
        </row>
        <row r="5476">
          <cell r="B5476" t="str">
            <v>Ainaru</v>
          </cell>
          <cell r="C5476" t="str">
            <v>TLAinaru</v>
          </cell>
        </row>
        <row r="5477">
          <cell r="B5477" t="str">
            <v>Baucau</v>
          </cell>
          <cell r="C5477" t="str">
            <v>TLBaucau</v>
          </cell>
        </row>
        <row r="5478">
          <cell r="B5478" t="str">
            <v>Baukau</v>
          </cell>
          <cell r="C5478" t="str">
            <v>TLBaukau</v>
          </cell>
        </row>
        <row r="5479">
          <cell r="B5479" t="str">
            <v>Bobonaro</v>
          </cell>
          <cell r="C5479" t="str">
            <v>TLBobonaro</v>
          </cell>
        </row>
        <row r="5480">
          <cell r="B5480" t="str">
            <v>Bobonaru</v>
          </cell>
          <cell r="C5480" t="str">
            <v>TLBobonaru</v>
          </cell>
        </row>
        <row r="5481">
          <cell r="B5481" t="str">
            <v>Cova Lima</v>
          </cell>
          <cell r="C5481" t="str">
            <v>TLCova Lima</v>
          </cell>
        </row>
        <row r="5482">
          <cell r="B5482" t="str">
            <v>Kovalima</v>
          </cell>
          <cell r="C5482" t="str">
            <v>TLKovalima</v>
          </cell>
        </row>
        <row r="5483">
          <cell r="B5483" t="str">
            <v>Díli</v>
          </cell>
          <cell r="C5483" t="str">
            <v>TLDíli</v>
          </cell>
        </row>
        <row r="5484">
          <cell r="B5484" t="str">
            <v>Díli</v>
          </cell>
          <cell r="C5484" t="str">
            <v>TLDíli</v>
          </cell>
        </row>
        <row r="5485">
          <cell r="B5485" t="str">
            <v>Ermera</v>
          </cell>
          <cell r="C5485" t="str">
            <v>TLErmera</v>
          </cell>
        </row>
        <row r="5486">
          <cell r="B5486" t="str">
            <v>Ermera</v>
          </cell>
          <cell r="C5486" t="str">
            <v>TLErmera</v>
          </cell>
        </row>
        <row r="5487">
          <cell r="B5487" t="str">
            <v>Lautém</v>
          </cell>
          <cell r="C5487" t="str">
            <v>TLLautém</v>
          </cell>
        </row>
        <row r="5488">
          <cell r="B5488" t="str">
            <v>Lautein</v>
          </cell>
          <cell r="C5488" t="str">
            <v>TLLautein</v>
          </cell>
        </row>
        <row r="5489">
          <cell r="B5489" t="str">
            <v>Liquiça</v>
          </cell>
          <cell r="C5489" t="str">
            <v>TLLiquiça</v>
          </cell>
        </row>
        <row r="5490">
          <cell r="B5490" t="str">
            <v>Likisá</v>
          </cell>
          <cell r="C5490" t="str">
            <v>TLLikisá</v>
          </cell>
        </row>
        <row r="5491">
          <cell r="B5491" t="str">
            <v>Manufahi</v>
          </cell>
          <cell r="C5491" t="str">
            <v>TLManufahi</v>
          </cell>
        </row>
        <row r="5492">
          <cell r="B5492" t="str">
            <v>Manufahi</v>
          </cell>
          <cell r="C5492" t="str">
            <v>TLManufahi</v>
          </cell>
        </row>
        <row r="5493">
          <cell r="B5493" t="str">
            <v>Manatuto</v>
          </cell>
          <cell r="C5493" t="str">
            <v>TLManatuto</v>
          </cell>
        </row>
        <row r="5494">
          <cell r="B5494" t="str">
            <v>Manatutu</v>
          </cell>
          <cell r="C5494" t="str">
            <v>TLManatutu</v>
          </cell>
        </row>
        <row r="5495">
          <cell r="B5495" t="str">
            <v>Viqueque</v>
          </cell>
          <cell r="C5495" t="str">
            <v>TLViqueque</v>
          </cell>
        </row>
        <row r="5496">
          <cell r="B5496" t="str">
            <v>Vikeke</v>
          </cell>
          <cell r="C5496" t="str">
            <v>TLVikeke</v>
          </cell>
        </row>
        <row r="5497">
          <cell r="B5497" t="str">
            <v>Oé-Cusse Ambeno</v>
          </cell>
          <cell r="C5497" t="str">
            <v>TLOé-Cusse Ambeno</v>
          </cell>
        </row>
        <row r="5498">
          <cell r="B5498" t="str">
            <v>Oekusi-Ambenu</v>
          </cell>
          <cell r="C5498" t="str">
            <v>TLOekusi-Ambenu</v>
          </cell>
        </row>
        <row r="5499">
          <cell r="B5499" t="str">
            <v>Aşgabat</v>
          </cell>
          <cell r="C5499" t="str">
            <v>TMAşgabat</v>
          </cell>
        </row>
        <row r="5500">
          <cell r="B5500" t="str">
            <v>Ahal</v>
          </cell>
          <cell r="C5500" t="str">
            <v>TMAhal</v>
          </cell>
        </row>
        <row r="5501">
          <cell r="B5501" t="str">
            <v>Balkan</v>
          </cell>
          <cell r="C5501" t="str">
            <v>TMBalkan</v>
          </cell>
        </row>
        <row r="5502">
          <cell r="B5502" t="str">
            <v>Daşoguz</v>
          </cell>
          <cell r="C5502" t="str">
            <v>TMDaşoguz</v>
          </cell>
        </row>
        <row r="5503">
          <cell r="B5503" t="str">
            <v>Lebap</v>
          </cell>
          <cell r="C5503" t="str">
            <v>TMLebap</v>
          </cell>
        </row>
        <row r="5504">
          <cell r="B5504" t="str">
            <v>Mary</v>
          </cell>
          <cell r="C5504" t="str">
            <v>TMMary</v>
          </cell>
        </row>
        <row r="5505">
          <cell r="B5505" t="str">
            <v>Tunis</v>
          </cell>
          <cell r="C5505" t="str">
            <v>TNTunis</v>
          </cell>
        </row>
        <row r="5506">
          <cell r="B5506" t="str">
            <v>L'Ariana</v>
          </cell>
          <cell r="C5506" t="str">
            <v>TNL'Ariana</v>
          </cell>
        </row>
        <row r="5507">
          <cell r="B5507" t="str">
            <v>Ben Arous</v>
          </cell>
          <cell r="C5507" t="str">
            <v>TNBen Arous</v>
          </cell>
        </row>
        <row r="5508">
          <cell r="B5508" t="str">
            <v>La Manouba</v>
          </cell>
          <cell r="C5508" t="str">
            <v>TNLa Manouba</v>
          </cell>
        </row>
        <row r="5509">
          <cell r="B5509" t="str">
            <v>Nabeul</v>
          </cell>
          <cell r="C5509" t="str">
            <v>TNNabeul</v>
          </cell>
        </row>
        <row r="5510">
          <cell r="B5510" t="str">
            <v>Zaghouan</v>
          </cell>
          <cell r="C5510" t="str">
            <v>TNZaghouan</v>
          </cell>
        </row>
        <row r="5511">
          <cell r="B5511" t="str">
            <v>Bizerte</v>
          </cell>
          <cell r="C5511" t="str">
            <v>TNBizerte</v>
          </cell>
        </row>
        <row r="5512">
          <cell r="B5512" t="str">
            <v>Béja</v>
          </cell>
          <cell r="C5512" t="str">
            <v>TNBéja</v>
          </cell>
        </row>
        <row r="5513">
          <cell r="B5513" t="str">
            <v>Jendouba</v>
          </cell>
          <cell r="C5513" t="str">
            <v>TNJendouba</v>
          </cell>
        </row>
        <row r="5514">
          <cell r="B5514" t="str">
            <v>Le Kef</v>
          </cell>
          <cell r="C5514" t="str">
            <v>TNLe Kef</v>
          </cell>
        </row>
        <row r="5515">
          <cell r="B5515" t="str">
            <v>Siliana</v>
          </cell>
          <cell r="C5515" t="str">
            <v>TNSiliana</v>
          </cell>
        </row>
        <row r="5516">
          <cell r="B5516" t="str">
            <v>Kairouan</v>
          </cell>
          <cell r="C5516" t="str">
            <v>TNKairouan</v>
          </cell>
        </row>
        <row r="5517">
          <cell r="B5517" t="str">
            <v>Kasserine</v>
          </cell>
          <cell r="C5517" t="str">
            <v>TNKasserine</v>
          </cell>
        </row>
        <row r="5518">
          <cell r="B5518" t="str">
            <v>Sidi Bouzid</v>
          </cell>
          <cell r="C5518" t="str">
            <v>TNSidi Bouzid</v>
          </cell>
        </row>
        <row r="5519">
          <cell r="B5519" t="str">
            <v>Sousse</v>
          </cell>
          <cell r="C5519" t="str">
            <v>TNSousse</v>
          </cell>
        </row>
        <row r="5520">
          <cell r="B5520" t="str">
            <v>Monastir</v>
          </cell>
          <cell r="C5520" t="str">
            <v>TNMonastir</v>
          </cell>
        </row>
        <row r="5521">
          <cell r="B5521" t="str">
            <v>Mahdia</v>
          </cell>
          <cell r="C5521" t="str">
            <v>TNMahdia</v>
          </cell>
        </row>
        <row r="5522">
          <cell r="B5522" t="str">
            <v>Sfax</v>
          </cell>
          <cell r="C5522" t="str">
            <v>TNSfax</v>
          </cell>
        </row>
        <row r="5523">
          <cell r="B5523" t="str">
            <v>Gafsa</v>
          </cell>
          <cell r="C5523" t="str">
            <v>TNGafsa</v>
          </cell>
        </row>
        <row r="5524">
          <cell r="B5524" t="str">
            <v>Tozeur</v>
          </cell>
          <cell r="C5524" t="str">
            <v>TNTozeur</v>
          </cell>
        </row>
        <row r="5525">
          <cell r="B5525" t="str">
            <v>Kébili</v>
          </cell>
          <cell r="C5525" t="str">
            <v>TNKébili</v>
          </cell>
        </row>
        <row r="5526">
          <cell r="B5526" t="str">
            <v>Gabès</v>
          </cell>
          <cell r="C5526" t="str">
            <v>TNGabès</v>
          </cell>
        </row>
        <row r="5527">
          <cell r="B5527" t="str">
            <v>Médenine</v>
          </cell>
          <cell r="C5527" t="str">
            <v>TNMédenine</v>
          </cell>
        </row>
        <row r="5528">
          <cell r="B5528" t="str">
            <v>Tataouine</v>
          </cell>
          <cell r="C5528" t="str">
            <v>TNTataouine</v>
          </cell>
        </row>
        <row r="5529">
          <cell r="B5529" t="str">
            <v>'Eua</v>
          </cell>
          <cell r="C5529" t="str">
            <v>TO'Eua</v>
          </cell>
        </row>
        <row r="5530">
          <cell r="B5530" t="str">
            <v>'Eua</v>
          </cell>
          <cell r="C5530" t="str">
            <v>TO'Eua</v>
          </cell>
        </row>
        <row r="5531">
          <cell r="B5531" t="str">
            <v>Ha'apai</v>
          </cell>
          <cell r="C5531" t="str">
            <v>TOHa'apai</v>
          </cell>
        </row>
        <row r="5532">
          <cell r="B5532" t="str">
            <v>Ha'apai</v>
          </cell>
          <cell r="C5532" t="str">
            <v>TOHa'apai</v>
          </cell>
        </row>
        <row r="5533">
          <cell r="B5533" t="str">
            <v>Niuas</v>
          </cell>
          <cell r="C5533" t="str">
            <v>TONiuas</v>
          </cell>
        </row>
        <row r="5534">
          <cell r="B5534" t="str">
            <v>Niuas</v>
          </cell>
          <cell r="C5534" t="str">
            <v>TONiuas</v>
          </cell>
        </row>
        <row r="5535">
          <cell r="B5535" t="str">
            <v>Tongatapu</v>
          </cell>
          <cell r="C5535" t="str">
            <v>TOTongatapu</v>
          </cell>
        </row>
        <row r="5536">
          <cell r="B5536" t="str">
            <v>Tongatapu</v>
          </cell>
          <cell r="C5536" t="str">
            <v>TOTongatapu</v>
          </cell>
        </row>
        <row r="5537">
          <cell r="B5537" t="str">
            <v>Vava'u</v>
          </cell>
          <cell r="C5537" t="str">
            <v>TOVava'u</v>
          </cell>
        </row>
        <row r="5538">
          <cell r="B5538" t="str">
            <v>Vava'u</v>
          </cell>
          <cell r="C5538" t="str">
            <v>TOVava'u</v>
          </cell>
        </row>
        <row r="5539">
          <cell r="B5539" t="str">
            <v>Adana</v>
          </cell>
          <cell r="C5539" t="str">
            <v>TRAdana</v>
          </cell>
        </row>
        <row r="5540">
          <cell r="B5540" t="str">
            <v>Adıyaman</v>
          </cell>
          <cell r="C5540" t="str">
            <v>TRAdıyaman</v>
          </cell>
        </row>
        <row r="5541">
          <cell r="B5541" t="str">
            <v>Afyonkarahisar</v>
          </cell>
          <cell r="C5541" t="str">
            <v>TRAfyonkarahisar</v>
          </cell>
        </row>
        <row r="5542">
          <cell r="B5542" t="str">
            <v>Ağrı</v>
          </cell>
          <cell r="C5542" t="str">
            <v>TRAğrı</v>
          </cell>
        </row>
        <row r="5543">
          <cell r="B5543" t="str">
            <v>Amasya</v>
          </cell>
          <cell r="C5543" t="str">
            <v>TRAmasya</v>
          </cell>
        </row>
        <row r="5544">
          <cell r="B5544" t="str">
            <v>Ankara</v>
          </cell>
          <cell r="C5544" t="str">
            <v>TRAnkara</v>
          </cell>
        </row>
        <row r="5545">
          <cell r="B5545" t="str">
            <v>Antalya</v>
          </cell>
          <cell r="C5545" t="str">
            <v>TRAntalya</v>
          </cell>
        </row>
        <row r="5546">
          <cell r="B5546" t="str">
            <v>Artvin</v>
          </cell>
          <cell r="C5546" t="str">
            <v>TRArtvin</v>
          </cell>
        </row>
        <row r="5547">
          <cell r="B5547" t="str">
            <v>Aydın</v>
          </cell>
          <cell r="C5547" t="str">
            <v>TRAydın</v>
          </cell>
        </row>
        <row r="5548">
          <cell r="B5548" t="str">
            <v>Balıkesir</v>
          </cell>
          <cell r="C5548" t="str">
            <v>TRBalıkesir</v>
          </cell>
        </row>
        <row r="5549">
          <cell r="B5549" t="str">
            <v>Bilecik</v>
          </cell>
          <cell r="C5549" t="str">
            <v>TRBilecik</v>
          </cell>
        </row>
        <row r="5550">
          <cell r="B5550" t="str">
            <v>Bingöl</v>
          </cell>
          <cell r="C5550" t="str">
            <v>TRBingöl</v>
          </cell>
        </row>
        <row r="5551">
          <cell r="B5551" t="str">
            <v>Bitlis</v>
          </cell>
          <cell r="C5551" t="str">
            <v>TRBitlis</v>
          </cell>
        </row>
        <row r="5552">
          <cell r="B5552" t="str">
            <v>Bolu</v>
          </cell>
          <cell r="C5552" t="str">
            <v>TRBolu</v>
          </cell>
        </row>
        <row r="5553">
          <cell r="B5553" t="str">
            <v>Burdur</v>
          </cell>
          <cell r="C5553" t="str">
            <v>TRBurdur</v>
          </cell>
        </row>
        <row r="5554">
          <cell r="B5554" t="str">
            <v>Bursa</v>
          </cell>
          <cell r="C5554" t="str">
            <v>TRBursa</v>
          </cell>
        </row>
        <row r="5555">
          <cell r="B5555" t="str">
            <v>Çanakkale</v>
          </cell>
          <cell r="C5555" t="str">
            <v>TRÇanakkale</v>
          </cell>
        </row>
        <row r="5556">
          <cell r="B5556" t="str">
            <v>Çankırı</v>
          </cell>
          <cell r="C5556" t="str">
            <v>TRÇankırı</v>
          </cell>
        </row>
        <row r="5557">
          <cell r="B5557" t="str">
            <v>Çorum</v>
          </cell>
          <cell r="C5557" t="str">
            <v>TRÇorum</v>
          </cell>
        </row>
        <row r="5558">
          <cell r="B5558" t="str">
            <v>Denizli</v>
          </cell>
          <cell r="C5558" t="str">
            <v>TRDenizli</v>
          </cell>
        </row>
        <row r="5559">
          <cell r="B5559" t="str">
            <v>Diyarbakır</v>
          </cell>
          <cell r="C5559" t="str">
            <v>TRDiyarbakır</v>
          </cell>
        </row>
        <row r="5560">
          <cell r="B5560" t="str">
            <v>Edirne</v>
          </cell>
          <cell r="C5560" t="str">
            <v>TREdirne</v>
          </cell>
        </row>
        <row r="5561">
          <cell r="B5561" t="str">
            <v>Elazığ</v>
          </cell>
          <cell r="C5561" t="str">
            <v>TRElazığ</v>
          </cell>
        </row>
        <row r="5562">
          <cell r="B5562" t="str">
            <v>Erzincan</v>
          </cell>
          <cell r="C5562" t="str">
            <v>TRErzincan</v>
          </cell>
        </row>
        <row r="5563">
          <cell r="B5563" t="str">
            <v>Erzurum</v>
          </cell>
          <cell r="C5563" t="str">
            <v>TRErzurum</v>
          </cell>
        </row>
        <row r="5564">
          <cell r="B5564" t="str">
            <v>Eskişehir</v>
          </cell>
          <cell r="C5564" t="str">
            <v>TREskişehir</v>
          </cell>
        </row>
        <row r="5565">
          <cell r="B5565" t="str">
            <v>Gaziantep</v>
          </cell>
          <cell r="C5565" t="str">
            <v>TRGaziantep</v>
          </cell>
        </row>
        <row r="5566">
          <cell r="B5566" t="str">
            <v>Giresun</v>
          </cell>
          <cell r="C5566" t="str">
            <v>TRGiresun</v>
          </cell>
        </row>
        <row r="5567">
          <cell r="B5567" t="str">
            <v>Gümüşhane</v>
          </cell>
          <cell r="C5567" t="str">
            <v>TRGümüşhane</v>
          </cell>
        </row>
        <row r="5568">
          <cell r="B5568" t="str">
            <v>Hakkâri</v>
          </cell>
          <cell r="C5568" t="str">
            <v>TRHakkâri</v>
          </cell>
        </row>
        <row r="5569">
          <cell r="B5569" t="str">
            <v>Hatay</v>
          </cell>
          <cell r="C5569" t="str">
            <v>TRHatay</v>
          </cell>
        </row>
        <row r="5570">
          <cell r="B5570" t="str">
            <v>Isparta</v>
          </cell>
          <cell r="C5570" t="str">
            <v>TRIsparta</v>
          </cell>
        </row>
        <row r="5571">
          <cell r="B5571" t="str">
            <v>Mersin</v>
          </cell>
          <cell r="C5571" t="str">
            <v>TRMersin</v>
          </cell>
        </row>
        <row r="5572">
          <cell r="B5572" t="str">
            <v>İstanbul</v>
          </cell>
          <cell r="C5572" t="str">
            <v>TRİstanbul</v>
          </cell>
        </row>
        <row r="5573">
          <cell r="B5573" t="str">
            <v>İzmir</v>
          </cell>
          <cell r="C5573" t="str">
            <v>TRİzmir</v>
          </cell>
        </row>
        <row r="5574">
          <cell r="B5574" t="str">
            <v>Kars</v>
          </cell>
          <cell r="C5574" t="str">
            <v>TRKars</v>
          </cell>
        </row>
        <row r="5575">
          <cell r="B5575" t="str">
            <v>Kastamonu</v>
          </cell>
          <cell r="C5575" t="str">
            <v>TRKastamonu</v>
          </cell>
        </row>
        <row r="5576">
          <cell r="B5576" t="str">
            <v>Kayseri</v>
          </cell>
          <cell r="C5576" t="str">
            <v>TRKayseri</v>
          </cell>
        </row>
        <row r="5577">
          <cell r="B5577" t="str">
            <v>Kırklareli</v>
          </cell>
          <cell r="C5577" t="str">
            <v>TRKırklareli</v>
          </cell>
        </row>
        <row r="5578">
          <cell r="B5578" t="str">
            <v>Kırşehir</v>
          </cell>
          <cell r="C5578" t="str">
            <v>TRKırşehir</v>
          </cell>
        </row>
        <row r="5579">
          <cell r="B5579" t="str">
            <v>Kocaeli</v>
          </cell>
          <cell r="C5579" t="str">
            <v>TRKocaeli</v>
          </cell>
        </row>
        <row r="5580">
          <cell r="B5580" t="str">
            <v>Konya</v>
          </cell>
          <cell r="C5580" t="str">
            <v>TRKonya</v>
          </cell>
        </row>
        <row r="5581">
          <cell r="B5581" t="str">
            <v>Kütahya</v>
          </cell>
          <cell r="C5581" t="str">
            <v>TRKütahya</v>
          </cell>
        </row>
        <row r="5582">
          <cell r="B5582" t="str">
            <v>Malatya</v>
          </cell>
          <cell r="C5582" t="str">
            <v>TRMalatya</v>
          </cell>
        </row>
        <row r="5583">
          <cell r="B5583" t="str">
            <v>Manisa</v>
          </cell>
          <cell r="C5583" t="str">
            <v>TRManisa</v>
          </cell>
        </row>
        <row r="5584">
          <cell r="B5584" t="str">
            <v>Kahramanmaraş</v>
          </cell>
          <cell r="C5584" t="str">
            <v>TRKahramanmaraş</v>
          </cell>
        </row>
        <row r="5585">
          <cell r="B5585" t="str">
            <v>Mardin</v>
          </cell>
          <cell r="C5585" t="str">
            <v>TRMardin</v>
          </cell>
        </row>
        <row r="5586">
          <cell r="B5586" t="str">
            <v>Muğla</v>
          </cell>
          <cell r="C5586" t="str">
            <v>TRMuğla</v>
          </cell>
        </row>
        <row r="5587">
          <cell r="B5587" t="str">
            <v>Muş</v>
          </cell>
          <cell r="C5587" t="str">
            <v>TRMuş</v>
          </cell>
        </row>
        <row r="5588">
          <cell r="B5588" t="str">
            <v>Nevşehir</v>
          </cell>
          <cell r="C5588" t="str">
            <v>TRNevşehir</v>
          </cell>
        </row>
        <row r="5589">
          <cell r="B5589" t="str">
            <v>Niğde</v>
          </cell>
          <cell r="C5589" t="str">
            <v>TRNiğde</v>
          </cell>
        </row>
        <row r="5590">
          <cell r="B5590" t="str">
            <v>Ordu</v>
          </cell>
          <cell r="C5590" t="str">
            <v>TROrdu</v>
          </cell>
        </row>
        <row r="5591">
          <cell r="B5591" t="str">
            <v>Rize</v>
          </cell>
          <cell r="C5591" t="str">
            <v>TRRize</v>
          </cell>
        </row>
        <row r="5592">
          <cell r="B5592" t="str">
            <v>Sakarya</v>
          </cell>
          <cell r="C5592" t="str">
            <v>TRSakarya</v>
          </cell>
        </row>
        <row r="5593">
          <cell r="B5593" t="str">
            <v>Samsun</v>
          </cell>
          <cell r="C5593" t="str">
            <v>TRSamsun</v>
          </cell>
        </row>
        <row r="5594">
          <cell r="B5594" t="str">
            <v>Siirt</v>
          </cell>
          <cell r="C5594" t="str">
            <v>TRSiirt</v>
          </cell>
        </row>
        <row r="5595">
          <cell r="B5595" t="str">
            <v>Sinop</v>
          </cell>
          <cell r="C5595" t="str">
            <v>TRSinop</v>
          </cell>
        </row>
        <row r="5596">
          <cell r="B5596" t="str">
            <v>Sivas</v>
          </cell>
          <cell r="C5596" t="str">
            <v>TRSivas</v>
          </cell>
        </row>
        <row r="5597">
          <cell r="B5597" t="str">
            <v>Tekirdağ</v>
          </cell>
          <cell r="C5597" t="str">
            <v>TRTekirdağ</v>
          </cell>
        </row>
        <row r="5598">
          <cell r="B5598" t="str">
            <v>Tokat</v>
          </cell>
          <cell r="C5598" t="str">
            <v>TRTokat</v>
          </cell>
        </row>
        <row r="5599">
          <cell r="B5599" t="str">
            <v>Trabzon</v>
          </cell>
          <cell r="C5599" t="str">
            <v>TRTrabzon</v>
          </cell>
        </row>
        <row r="5600">
          <cell r="B5600" t="str">
            <v>Tunceli</v>
          </cell>
          <cell r="C5600" t="str">
            <v>TRTunceli</v>
          </cell>
        </row>
        <row r="5601">
          <cell r="B5601" t="str">
            <v>Şanlıurfa</v>
          </cell>
          <cell r="C5601" t="str">
            <v>TRŞanlıurfa</v>
          </cell>
        </row>
        <row r="5602">
          <cell r="B5602" t="str">
            <v>Uşak</v>
          </cell>
          <cell r="C5602" t="str">
            <v>TRUşak</v>
          </cell>
        </row>
        <row r="5603">
          <cell r="B5603" t="str">
            <v>Van</v>
          </cell>
          <cell r="C5603" t="str">
            <v>TRVan</v>
          </cell>
        </row>
        <row r="5604">
          <cell r="B5604" t="str">
            <v>Yozgat</v>
          </cell>
          <cell r="C5604" t="str">
            <v>TRYozgat</v>
          </cell>
        </row>
        <row r="5605">
          <cell r="B5605" t="str">
            <v>Zonguldak</v>
          </cell>
          <cell r="C5605" t="str">
            <v>TRZonguldak</v>
          </cell>
        </row>
        <row r="5606">
          <cell r="B5606" t="str">
            <v>Aksaray</v>
          </cell>
          <cell r="C5606" t="str">
            <v>TRAksaray</v>
          </cell>
        </row>
        <row r="5607">
          <cell r="B5607" t="str">
            <v>Bayburt</v>
          </cell>
          <cell r="C5607" t="str">
            <v>TRBayburt</v>
          </cell>
        </row>
        <row r="5608">
          <cell r="B5608" t="str">
            <v>Karaman</v>
          </cell>
          <cell r="C5608" t="str">
            <v>TRKaraman</v>
          </cell>
        </row>
        <row r="5609">
          <cell r="B5609" t="str">
            <v>Kırıkkale</v>
          </cell>
          <cell r="C5609" t="str">
            <v>TRKırıkkale</v>
          </cell>
        </row>
        <row r="5610">
          <cell r="B5610" t="str">
            <v>Batman</v>
          </cell>
          <cell r="C5610" t="str">
            <v>TRBatman</v>
          </cell>
        </row>
        <row r="5611">
          <cell r="B5611" t="str">
            <v>Şırnak</v>
          </cell>
          <cell r="C5611" t="str">
            <v>TRŞırnak</v>
          </cell>
        </row>
        <row r="5612">
          <cell r="B5612" t="str">
            <v>Bartın</v>
          </cell>
          <cell r="C5612" t="str">
            <v>TRBartın</v>
          </cell>
        </row>
        <row r="5613">
          <cell r="B5613" t="str">
            <v>Ardahan</v>
          </cell>
          <cell r="C5613" t="str">
            <v>TRArdahan</v>
          </cell>
        </row>
        <row r="5614">
          <cell r="B5614" t="str">
            <v>Iğdır</v>
          </cell>
          <cell r="C5614" t="str">
            <v>TRIğdır</v>
          </cell>
        </row>
        <row r="5615">
          <cell r="B5615" t="str">
            <v>Yalova</v>
          </cell>
          <cell r="C5615" t="str">
            <v>TRYalova</v>
          </cell>
        </row>
        <row r="5616">
          <cell r="B5616" t="str">
            <v>Karabük</v>
          </cell>
          <cell r="C5616" t="str">
            <v>TRKarabük</v>
          </cell>
        </row>
        <row r="5617">
          <cell r="B5617" t="str">
            <v>Kilis</v>
          </cell>
          <cell r="C5617" t="str">
            <v>TRKilis</v>
          </cell>
        </row>
        <row r="5618">
          <cell r="B5618" t="str">
            <v>Osmaniye</v>
          </cell>
          <cell r="C5618" t="str">
            <v>TROsmaniye</v>
          </cell>
        </row>
        <row r="5619">
          <cell r="B5619" t="str">
            <v>Düzce</v>
          </cell>
          <cell r="C5619" t="str">
            <v>TRDüzce</v>
          </cell>
        </row>
        <row r="5620">
          <cell r="B5620" t="str">
            <v>Arima</v>
          </cell>
          <cell r="C5620" t="str">
            <v>TTArima</v>
          </cell>
        </row>
        <row r="5621">
          <cell r="B5621" t="str">
            <v>Chaguanas</v>
          </cell>
          <cell r="C5621" t="str">
            <v>TTChaguanas</v>
          </cell>
        </row>
        <row r="5622">
          <cell r="B5622" t="str">
            <v>Port of Spain</v>
          </cell>
          <cell r="C5622" t="str">
            <v>TTPort of Spain</v>
          </cell>
        </row>
        <row r="5623">
          <cell r="B5623" t="str">
            <v>Point Fortin</v>
          </cell>
          <cell r="C5623" t="str">
            <v>TTPoint Fortin</v>
          </cell>
        </row>
        <row r="5624">
          <cell r="B5624" t="str">
            <v>San Fernando</v>
          </cell>
          <cell r="C5624" t="str">
            <v>TTSan Fernando</v>
          </cell>
        </row>
        <row r="5625">
          <cell r="B5625" t="str">
            <v>Couva-Tabaquite-Talparo</v>
          </cell>
          <cell r="C5625" t="str">
            <v>TTCouva-Tabaquite-Talparo</v>
          </cell>
        </row>
        <row r="5626">
          <cell r="B5626" t="str">
            <v>Diego Martin</v>
          </cell>
          <cell r="C5626" t="str">
            <v>TTDiego Martin</v>
          </cell>
        </row>
        <row r="5627">
          <cell r="B5627" t="str">
            <v>Mayaro-Rio Claro</v>
          </cell>
          <cell r="C5627" t="str">
            <v>TTMayaro-Rio Claro</v>
          </cell>
        </row>
        <row r="5628">
          <cell r="B5628" t="str">
            <v>Penal-Debe</v>
          </cell>
          <cell r="C5628" t="str">
            <v>TTPenal-Debe</v>
          </cell>
        </row>
        <row r="5629">
          <cell r="B5629" t="str">
            <v>Princes Town</v>
          </cell>
          <cell r="C5629" t="str">
            <v>TTPrinces Town</v>
          </cell>
        </row>
        <row r="5630">
          <cell r="B5630" t="str">
            <v>Sangre Grande</v>
          </cell>
          <cell r="C5630" t="str">
            <v>TTSangre Grande</v>
          </cell>
        </row>
        <row r="5631">
          <cell r="B5631" t="str">
            <v>Siparia</v>
          </cell>
          <cell r="C5631" t="str">
            <v>TTSiparia</v>
          </cell>
        </row>
        <row r="5632">
          <cell r="B5632" t="str">
            <v>San Juan-Laventille</v>
          </cell>
          <cell r="C5632" t="str">
            <v>TTSan Juan-Laventille</v>
          </cell>
        </row>
        <row r="5633">
          <cell r="B5633" t="str">
            <v>Tunapuna-Piarco</v>
          </cell>
          <cell r="C5633" t="str">
            <v>TTTunapuna-Piarco</v>
          </cell>
        </row>
        <row r="5634">
          <cell r="B5634" t="str">
            <v>Tobago</v>
          </cell>
          <cell r="C5634" t="str">
            <v>TTTobago</v>
          </cell>
        </row>
        <row r="5635">
          <cell r="B5635" t="str">
            <v>Niutao</v>
          </cell>
          <cell r="C5635" t="str">
            <v>TVNiutao</v>
          </cell>
        </row>
        <row r="5636">
          <cell r="B5636" t="str">
            <v>Nukufetau</v>
          </cell>
          <cell r="C5636" t="str">
            <v>TVNukufetau</v>
          </cell>
        </row>
        <row r="5637">
          <cell r="B5637" t="str">
            <v>Nukulaelae</v>
          </cell>
          <cell r="C5637" t="str">
            <v>TVNukulaelae</v>
          </cell>
        </row>
        <row r="5638">
          <cell r="B5638" t="str">
            <v>Nanumea</v>
          </cell>
          <cell r="C5638" t="str">
            <v>TVNanumea</v>
          </cell>
        </row>
        <row r="5639">
          <cell r="B5639" t="str">
            <v>Nanumaga</v>
          </cell>
          <cell r="C5639" t="str">
            <v>TVNanumaga</v>
          </cell>
        </row>
        <row r="5640">
          <cell r="B5640" t="str">
            <v>Nui</v>
          </cell>
          <cell r="C5640" t="str">
            <v>TVNui</v>
          </cell>
        </row>
        <row r="5641">
          <cell r="B5641" t="str">
            <v>Vaitupu</v>
          </cell>
          <cell r="C5641" t="str">
            <v>TVVaitupu</v>
          </cell>
        </row>
        <row r="5642">
          <cell r="B5642" t="str">
            <v>Funafuti</v>
          </cell>
          <cell r="C5642" t="str">
            <v>TVFunafuti</v>
          </cell>
        </row>
        <row r="5643">
          <cell r="B5643" t="str">
            <v>Chiayi</v>
          </cell>
          <cell r="C5643" t="str">
            <v>TWChiayi</v>
          </cell>
        </row>
        <row r="5644">
          <cell r="B5644" t="str">
            <v>Hsinchu</v>
          </cell>
          <cell r="C5644" t="str">
            <v>TWHsinchu</v>
          </cell>
        </row>
        <row r="5645">
          <cell r="B5645" t="str">
            <v>Keelung</v>
          </cell>
          <cell r="C5645" t="str">
            <v>TWKeelung</v>
          </cell>
        </row>
        <row r="5646">
          <cell r="B5646" t="str">
            <v>Kaohsiung</v>
          </cell>
          <cell r="C5646" t="str">
            <v>TWKaohsiung</v>
          </cell>
        </row>
        <row r="5647">
          <cell r="B5647" t="str">
            <v>New Taipei</v>
          </cell>
          <cell r="C5647" t="str">
            <v>TWNew Taipei</v>
          </cell>
        </row>
        <row r="5648">
          <cell r="B5648" t="str">
            <v>Taoyuan</v>
          </cell>
          <cell r="C5648" t="str">
            <v>TWTaoyuan</v>
          </cell>
        </row>
        <row r="5649">
          <cell r="B5649" t="str">
            <v>Tainan</v>
          </cell>
          <cell r="C5649" t="str">
            <v>TWTainan</v>
          </cell>
        </row>
        <row r="5650">
          <cell r="B5650" t="str">
            <v>Taipei</v>
          </cell>
          <cell r="C5650" t="str">
            <v>TWTaipei</v>
          </cell>
        </row>
        <row r="5651">
          <cell r="B5651" t="str">
            <v>Taichung</v>
          </cell>
          <cell r="C5651" t="str">
            <v>TWTaichung</v>
          </cell>
        </row>
        <row r="5652">
          <cell r="B5652" t="str">
            <v>Changhua</v>
          </cell>
          <cell r="C5652" t="str">
            <v>TWChanghua</v>
          </cell>
        </row>
        <row r="5653">
          <cell r="B5653" t="str">
            <v>Chiayi</v>
          </cell>
          <cell r="C5653" t="str">
            <v>TWChiayi</v>
          </cell>
        </row>
        <row r="5654">
          <cell r="B5654" t="str">
            <v>Hsinchu</v>
          </cell>
          <cell r="C5654" t="str">
            <v>TWHsinchu</v>
          </cell>
        </row>
        <row r="5655">
          <cell r="B5655" t="str">
            <v>Hualien</v>
          </cell>
          <cell r="C5655" t="str">
            <v>TWHualien</v>
          </cell>
        </row>
        <row r="5656">
          <cell r="B5656" t="str">
            <v>Yilan</v>
          </cell>
          <cell r="C5656" t="str">
            <v>TWYilan</v>
          </cell>
        </row>
        <row r="5657">
          <cell r="B5657" t="str">
            <v>Kinmen</v>
          </cell>
          <cell r="C5657" t="str">
            <v>TWKinmen</v>
          </cell>
        </row>
        <row r="5658">
          <cell r="B5658" t="str">
            <v>Lienchiang</v>
          </cell>
          <cell r="C5658" t="str">
            <v>TWLienchiang</v>
          </cell>
        </row>
        <row r="5659">
          <cell r="B5659" t="str">
            <v>Miaoli</v>
          </cell>
          <cell r="C5659" t="str">
            <v>TWMiaoli</v>
          </cell>
        </row>
        <row r="5660">
          <cell r="B5660" t="str">
            <v>Nantou</v>
          </cell>
          <cell r="C5660" t="str">
            <v>TWNantou</v>
          </cell>
        </row>
        <row r="5661">
          <cell r="B5661" t="str">
            <v>Penghu</v>
          </cell>
          <cell r="C5661" t="str">
            <v>TWPenghu</v>
          </cell>
        </row>
        <row r="5662">
          <cell r="B5662" t="str">
            <v>Pingtung</v>
          </cell>
          <cell r="C5662" t="str">
            <v>TWPingtung</v>
          </cell>
        </row>
        <row r="5663">
          <cell r="B5663" t="str">
            <v>Taitung</v>
          </cell>
          <cell r="C5663" t="str">
            <v>TWTaitung</v>
          </cell>
        </row>
        <row r="5664">
          <cell r="B5664" t="str">
            <v>Yunlin</v>
          </cell>
          <cell r="C5664" t="str">
            <v>TWYunlin</v>
          </cell>
        </row>
        <row r="5665">
          <cell r="B5665" t="str">
            <v>Arusha</v>
          </cell>
          <cell r="C5665" t="str">
            <v>TZArusha</v>
          </cell>
        </row>
        <row r="5666">
          <cell r="B5666" t="str">
            <v>Dar es Salaam</v>
          </cell>
          <cell r="C5666" t="str">
            <v>TZDar es Salaam</v>
          </cell>
        </row>
        <row r="5667">
          <cell r="B5667" t="str">
            <v>Dodoma</v>
          </cell>
          <cell r="C5667" t="str">
            <v>TZDodoma</v>
          </cell>
        </row>
        <row r="5668">
          <cell r="B5668" t="str">
            <v>Iringa</v>
          </cell>
          <cell r="C5668" t="str">
            <v>TZIringa</v>
          </cell>
        </row>
        <row r="5669">
          <cell r="B5669" t="str">
            <v>Kagera</v>
          </cell>
          <cell r="C5669" t="str">
            <v>TZKagera</v>
          </cell>
        </row>
        <row r="5670">
          <cell r="B5670" t="str">
            <v>Pemba North</v>
          </cell>
          <cell r="C5670" t="str">
            <v>TZPemba North</v>
          </cell>
        </row>
        <row r="5671">
          <cell r="B5671" t="str">
            <v>Kaskazini Pemba</v>
          </cell>
          <cell r="C5671" t="str">
            <v>TZKaskazini Pemba</v>
          </cell>
        </row>
        <row r="5672">
          <cell r="B5672" t="str">
            <v>Zanzibar North</v>
          </cell>
          <cell r="C5672" t="str">
            <v>TZZanzibar North</v>
          </cell>
        </row>
        <row r="5673">
          <cell r="B5673" t="str">
            <v>Kaskazini Unguja</v>
          </cell>
          <cell r="C5673" t="str">
            <v>TZKaskazini Unguja</v>
          </cell>
        </row>
        <row r="5674">
          <cell r="B5674" t="str">
            <v>Kigoma</v>
          </cell>
          <cell r="C5674" t="str">
            <v>TZKigoma</v>
          </cell>
        </row>
        <row r="5675">
          <cell r="B5675" t="str">
            <v>Kilimanjaro</v>
          </cell>
          <cell r="C5675" t="str">
            <v>TZKilimanjaro</v>
          </cell>
        </row>
        <row r="5676">
          <cell r="B5676" t="str">
            <v>Pemba South</v>
          </cell>
          <cell r="C5676" t="str">
            <v>TZPemba South</v>
          </cell>
        </row>
        <row r="5677">
          <cell r="B5677" t="str">
            <v>Kusini Pemba</v>
          </cell>
          <cell r="C5677" t="str">
            <v>TZKusini Pemba</v>
          </cell>
        </row>
        <row r="5678">
          <cell r="B5678" t="str">
            <v>Zanzibar South</v>
          </cell>
          <cell r="C5678" t="str">
            <v>TZZanzibar South</v>
          </cell>
        </row>
        <row r="5679">
          <cell r="B5679" t="str">
            <v>Kusini Unguja</v>
          </cell>
          <cell r="C5679" t="str">
            <v>TZKusini Unguja</v>
          </cell>
        </row>
        <row r="5680">
          <cell r="B5680" t="str">
            <v>Lindi</v>
          </cell>
          <cell r="C5680" t="str">
            <v>TZLindi</v>
          </cell>
        </row>
        <row r="5681">
          <cell r="B5681" t="str">
            <v>Mara</v>
          </cell>
          <cell r="C5681" t="str">
            <v>TZMara</v>
          </cell>
        </row>
        <row r="5682">
          <cell r="B5682" t="str">
            <v>Mbeya</v>
          </cell>
          <cell r="C5682" t="str">
            <v>TZMbeya</v>
          </cell>
        </row>
        <row r="5683">
          <cell r="B5683" t="str">
            <v>Zanzibar West</v>
          </cell>
          <cell r="C5683" t="str">
            <v>TZZanzibar West</v>
          </cell>
        </row>
        <row r="5684">
          <cell r="B5684" t="str">
            <v>Mjini Magharibi</v>
          </cell>
          <cell r="C5684" t="str">
            <v>TZMjini Magharibi</v>
          </cell>
        </row>
        <row r="5685">
          <cell r="B5685" t="str">
            <v>Morogoro</v>
          </cell>
          <cell r="C5685" t="str">
            <v>TZMorogoro</v>
          </cell>
        </row>
        <row r="5686">
          <cell r="B5686" t="str">
            <v>Mtwara</v>
          </cell>
          <cell r="C5686" t="str">
            <v>TZMtwara</v>
          </cell>
        </row>
        <row r="5687">
          <cell r="B5687" t="str">
            <v>Mwanza</v>
          </cell>
          <cell r="C5687" t="str">
            <v>TZMwanza</v>
          </cell>
        </row>
        <row r="5688">
          <cell r="B5688" t="str">
            <v>Coast</v>
          </cell>
          <cell r="C5688" t="str">
            <v>TZCoast</v>
          </cell>
        </row>
        <row r="5689">
          <cell r="B5689" t="str">
            <v>Pwani</v>
          </cell>
          <cell r="C5689" t="str">
            <v>TZPwani</v>
          </cell>
        </row>
        <row r="5690">
          <cell r="B5690" t="str">
            <v>Rukwa</v>
          </cell>
          <cell r="C5690" t="str">
            <v>TZRukwa</v>
          </cell>
        </row>
        <row r="5691">
          <cell r="B5691" t="str">
            <v>Ruvuma</v>
          </cell>
          <cell r="C5691" t="str">
            <v>TZRuvuma</v>
          </cell>
        </row>
        <row r="5692">
          <cell r="B5692" t="str">
            <v>Shinyanga</v>
          </cell>
          <cell r="C5692" t="str">
            <v>TZShinyanga</v>
          </cell>
        </row>
        <row r="5693">
          <cell r="B5693" t="str">
            <v>Singida</v>
          </cell>
          <cell r="C5693" t="str">
            <v>TZSingida</v>
          </cell>
        </row>
        <row r="5694">
          <cell r="B5694" t="str">
            <v>Tabora</v>
          </cell>
          <cell r="C5694" t="str">
            <v>TZTabora</v>
          </cell>
        </row>
        <row r="5695">
          <cell r="B5695" t="str">
            <v>Tanga</v>
          </cell>
          <cell r="C5695" t="str">
            <v>TZTanga</v>
          </cell>
        </row>
        <row r="5696">
          <cell r="B5696" t="str">
            <v>Manyara</v>
          </cell>
          <cell r="C5696" t="str">
            <v>TZManyara</v>
          </cell>
        </row>
        <row r="5697">
          <cell r="B5697" t="str">
            <v>Geita</v>
          </cell>
          <cell r="C5697" t="str">
            <v>TZGeita</v>
          </cell>
        </row>
        <row r="5698">
          <cell r="B5698" t="str">
            <v>Katavi</v>
          </cell>
          <cell r="C5698" t="str">
            <v>TZKatavi</v>
          </cell>
        </row>
        <row r="5699">
          <cell r="B5699" t="str">
            <v>Njombe</v>
          </cell>
          <cell r="C5699" t="str">
            <v>TZNjombe</v>
          </cell>
        </row>
        <row r="5700">
          <cell r="B5700" t="str">
            <v>Simiyu</v>
          </cell>
          <cell r="C5700" t="str">
            <v>TZSimiyu</v>
          </cell>
        </row>
        <row r="5701">
          <cell r="B5701" t="str">
            <v>Songwe</v>
          </cell>
          <cell r="C5701" t="str">
            <v>TZSongwe</v>
          </cell>
        </row>
        <row r="5702">
          <cell r="B5702" t="str">
            <v>Songwe</v>
          </cell>
          <cell r="C5702" t="str">
            <v>TZSongwe</v>
          </cell>
        </row>
        <row r="5703">
          <cell r="B5703" t="str">
            <v>Kyiv</v>
          </cell>
          <cell r="C5703" t="str">
            <v>UAKyiv</v>
          </cell>
        </row>
        <row r="5704">
          <cell r="B5704" t="str">
            <v>Sevastopol</v>
          </cell>
          <cell r="C5704" t="str">
            <v>UASevastopol</v>
          </cell>
        </row>
        <row r="5705">
          <cell r="B5705" t="str">
            <v>Vinnytska oblast</v>
          </cell>
          <cell r="C5705" t="str">
            <v>UAVinnytska oblast</v>
          </cell>
        </row>
        <row r="5706">
          <cell r="B5706" t="str">
            <v>Volynska oblast</v>
          </cell>
          <cell r="C5706" t="str">
            <v>UAVolynska oblast</v>
          </cell>
        </row>
        <row r="5707">
          <cell r="B5707" t="str">
            <v>Luhanska oblast</v>
          </cell>
          <cell r="C5707" t="str">
            <v>UALuhanska oblast</v>
          </cell>
        </row>
        <row r="5708">
          <cell r="B5708" t="str">
            <v>Dnipropetrovska oblast</v>
          </cell>
          <cell r="C5708" t="str">
            <v>UADnipropetrovska oblast</v>
          </cell>
        </row>
        <row r="5709">
          <cell r="B5709" t="str">
            <v>Donetska oblast</v>
          </cell>
          <cell r="C5709" t="str">
            <v>UADonetska oblast</v>
          </cell>
        </row>
        <row r="5710">
          <cell r="B5710" t="str">
            <v>Zhytomyrska oblast</v>
          </cell>
          <cell r="C5710" t="str">
            <v>UAZhytomyrska oblast</v>
          </cell>
        </row>
        <row r="5711">
          <cell r="B5711" t="str">
            <v>Zakarpatska oblast</v>
          </cell>
          <cell r="C5711" t="str">
            <v>UAZakarpatska oblast</v>
          </cell>
        </row>
        <row r="5712">
          <cell r="B5712" t="str">
            <v>Zaporizka oblast</v>
          </cell>
          <cell r="C5712" t="str">
            <v>UAZaporizka oblast</v>
          </cell>
        </row>
        <row r="5713">
          <cell r="B5713" t="str">
            <v>Ivano-Frankivska oblast</v>
          </cell>
          <cell r="C5713" t="str">
            <v>UAIvano-Frankivska oblast</v>
          </cell>
        </row>
        <row r="5714">
          <cell r="B5714" t="str">
            <v>Kyivska oblast</v>
          </cell>
          <cell r="C5714" t="str">
            <v>UAKyivska oblast</v>
          </cell>
        </row>
        <row r="5715">
          <cell r="B5715" t="str">
            <v>Kirovohradska oblast</v>
          </cell>
          <cell r="C5715" t="str">
            <v>UAKirovohradska oblast</v>
          </cell>
        </row>
        <row r="5716">
          <cell r="B5716" t="str">
            <v>Lvivska oblast</v>
          </cell>
          <cell r="C5716" t="str">
            <v>UALvivska oblast</v>
          </cell>
        </row>
        <row r="5717">
          <cell r="B5717" t="str">
            <v>Mykolaivska oblast</v>
          </cell>
          <cell r="C5717" t="str">
            <v>UAMykolaivska oblast</v>
          </cell>
        </row>
        <row r="5718">
          <cell r="B5718" t="str">
            <v>Odeska oblast</v>
          </cell>
          <cell r="C5718" t="str">
            <v>UAOdeska oblast</v>
          </cell>
        </row>
        <row r="5719">
          <cell r="B5719" t="str">
            <v>Poltavska oblast</v>
          </cell>
          <cell r="C5719" t="str">
            <v>UAPoltavska oblast</v>
          </cell>
        </row>
        <row r="5720">
          <cell r="B5720" t="str">
            <v>Rivnenska oblast</v>
          </cell>
          <cell r="C5720" t="str">
            <v>UARivnenska oblast</v>
          </cell>
        </row>
        <row r="5721">
          <cell r="B5721" t="str">
            <v>Sumska oblast</v>
          </cell>
          <cell r="C5721" t="str">
            <v>UASumska oblast</v>
          </cell>
        </row>
        <row r="5722">
          <cell r="B5722" t="str">
            <v>Ternopilska oblast</v>
          </cell>
          <cell r="C5722" t="str">
            <v>UATernopilska oblast</v>
          </cell>
        </row>
        <row r="5723">
          <cell r="B5723" t="str">
            <v>Kharkivska oblast</v>
          </cell>
          <cell r="C5723" t="str">
            <v>UAKharkivska oblast</v>
          </cell>
        </row>
        <row r="5724">
          <cell r="B5724" t="str">
            <v>Khersonska oblast</v>
          </cell>
          <cell r="C5724" t="str">
            <v>UAKhersonska oblast</v>
          </cell>
        </row>
        <row r="5725">
          <cell r="B5725" t="str">
            <v>Khmelnytska oblast</v>
          </cell>
          <cell r="C5725" t="str">
            <v>UAKhmelnytska oblast</v>
          </cell>
        </row>
        <row r="5726">
          <cell r="B5726" t="str">
            <v>Cherkaska oblast</v>
          </cell>
          <cell r="C5726" t="str">
            <v>UACherkaska oblast</v>
          </cell>
        </row>
        <row r="5727">
          <cell r="B5727" t="str">
            <v>Chernihivska oblast</v>
          </cell>
          <cell r="C5727" t="str">
            <v>UAChernihivska oblast</v>
          </cell>
        </row>
        <row r="5728">
          <cell r="B5728" t="str">
            <v>Chernivetska oblast</v>
          </cell>
          <cell r="C5728" t="str">
            <v>UAChernivetska oblast</v>
          </cell>
        </row>
        <row r="5729">
          <cell r="B5729" t="str">
            <v>Avtonomna Respublika Krym</v>
          </cell>
          <cell r="C5729" t="str">
            <v>UAAvtonomna Respublika Krym</v>
          </cell>
        </row>
        <row r="5730">
          <cell r="B5730" t="str">
            <v>Central</v>
          </cell>
          <cell r="C5730" t="str">
            <v>UGCentral</v>
          </cell>
        </row>
        <row r="5731">
          <cell r="B5731" t="str">
            <v>Kalangala</v>
          </cell>
          <cell r="C5731" t="str">
            <v>UGKalangala</v>
          </cell>
        </row>
        <row r="5732">
          <cell r="B5732" t="str">
            <v>Kiboga</v>
          </cell>
          <cell r="C5732" t="str">
            <v>UGKiboga</v>
          </cell>
        </row>
        <row r="5733">
          <cell r="B5733" t="str">
            <v>Luwero</v>
          </cell>
          <cell r="C5733" t="str">
            <v>UGLuwero</v>
          </cell>
        </row>
        <row r="5734">
          <cell r="B5734" t="str">
            <v>Masaka</v>
          </cell>
          <cell r="C5734" t="str">
            <v>UGMasaka</v>
          </cell>
        </row>
        <row r="5735">
          <cell r="B5735" t="str">
            <v>Mpigi</v>
          </cell>
          <cell r="C5735" t="str">
            <v>UGMpigi</v>
          </cell>
        </row>
        <row r="5736">
          <cell r="B5736" t="str">
            <v>Mubende</v>
          </cell>
          <cell r="C5736" t="str">
            <v>UGMubende</v>
          </cell>
        </row>
        <row r="5737">
          <cell r="B5737" t="str">
            <v>Mukono</v>
          </cell>
          <cell r="C5737" t="str">
            <v>UGMukono</v>
          </cell>
        </row>
        <row r="5738">
          <cell r="B5738" t="str">
            <v>Nakasongola</v>
          </cell>
          <cell r="C5738" t="str">
            <v>UGNakasongola</v>
          </cell>
        </row>
        <row r="5739">
          <cell r="B5739" t="str">
            <v>Rakai</v>
          </cell>
          <cell r="C5739" t="str">
            <v>UGRakai</v>
          </cell>
        </row>
        <row r="5740">
          <cell r="B5740" t="str">
            <v>Sembabule</v>
          </cell>
          <cell r="C5740" t="str">
            <v>UGSembabule</v>
          </cell>
        </row>
        <row r="5741">
          <cell r="B5741" t="str">
            <v>Kayunga</v>
          </cell>
          <cell r="C5741" t="str">
            <v>UGKayunga</v>
          </cell>
        </row>
        <row r="5742">
          <cell r="B5742" t="str">
            <v>Wakiso</v>
          </cell>
          <cell r="C5742" t="str">
            <v>UGWakiso</v>
          </cell>
        </row>
        <row r="5743">
          <cell r="B5743" t="str">
            <v>Lyantonde</v>
          </cell>
          <cell r="C5743" t="str">
            <v>UGLyantonde</v>
          </cell>
        </row>
        <row r="5744">
          <cell r="B5744" t="str">
            <v>Mityana</v>
          </cell>
          <cell r="C5744" t="str">
            <v>UGMityana</v>
          </cell>
        </row>
        <row r="5745">
          <cell r="B5745" t="str">
            <v>Nakaseke</v>
          </cell>
          <cell r="C5745" t="str">
            <v>UGNakaseke</v>
          </cell>
        </row>
        <row r="5746">
          <cell r="B5746" t="str">
            <v>Buikwe</v>
          </cell>
          <cell r="C5746" t="str">
            <v>UGBuikwe</v>
          </cell>
        </row>
        <row r="5747">
          <cell r="B5747" t="str">
            <v>Bukomansibi</v>
          </cell>
          <cell r="C5747" t="str">
            <v>UGBukomansibi</v>
          </cell>
        </row>
        <row r="5748">
          <cell r="B5748" t="str">
            <v>Butambala</v>
          </cell>
          <cell r="C5748" t="str">
            <v>UGButambala</v>
          </cell>
        </row>
        <row r="5749">
          <cell r="B5749" t="str">
            <v>Buvuma</v>
          </cell>
          <cell r="C5749" t="str">
            <v>UGBuvuma</v>
          </cell>
        </row>
        <row r="5750">
          <cell r="B5750" t="str">
            <v>Gomba</v>
          </cell>
          <cell r="C5750" t="str">
            <v>UGGomba</v>
          </cell>
        </row>
        <row r="5751">
          <cell r="B5751" t="str">
            <v>Kalungu</v>
          </cell>
          <cell r="C5751" t="str">
            <v>UGKalungu</v>
          </cell>
        </row>
        <row r="5752">
          <cell r="B5752" t="str">
            <v>Kyankwanzi</v>
          </cell>
          <cell r="C5752" t="str">
            <v>UGKyankwanzi</v>
          </cell>
        </row>
        <row r="5753">
          <cell r="B5753" t="str">
            <v>Lwengo</v>
          </cell>
          <cell r="C5753" t="str">
            <v>UGLwengo</v>
          </cell>
        </row>
        <row r="5754">
          <cell r="B5754" t="str">
            <v>Kyotera</v>
          </cell>
          <cell r="C5754" t="str">
            <v>UGKyotera</v>
          </cell>
        </row>
        <row r="5755">
          <cell r="B5755" t="str">
            <v>Kasanda</v>
          </cell>
          <cell r="C5755" t="str">
            <v>UGKasanda</v>
          </cell>
        </row>
        <row r="5756">
          <cell r="B5756" t="str">
            <v>Kampala</v>
          </cell>
          <cell r="C5756" t="str">
            <v>UGKampala</v>
          </cell>
        </row>
        <row r="5757">
          <cell r="B5757" t="str">
            <v>Eastern</v>
          </cell>
          <cell r="C5757" t="str">
            <v>UGEastern</v>
          </cell>
        </row>
        <row r="5758">
          <cell r="B5758" t="str">
            <v>Bugiri</v>
          </cell>
          <cell r="C5758" t="str">
            <v>UGBugiri</v>
          </cell>
        </row>
        <row r="5759">
          <cell r="B5759" t="str">
            <v>Busia</v>
          </cell>
          <cell r="C5759" t="str">
            <v>UGBusia</v>
          </cell>
        </row>
        <row r="5760">
          <cell r="B5760" t="str">
            <v>Iganga</v>
          </cell>
          <cell r="C5760" t="str">
            <v>UGIganga</v>
          </cell>
        </row>
        <row r="5761">
          <cell r="B5761" t="str">
            <v>Jinja</v>
          </cell>
          <cell r="C5761" t="str">
            <v>UGJinja</v>
          </cell>
        </row>
        <row r="5762">
          <cell r="B5762" t="str">
            <v>Kamuli</v>
          </cell>
          <cell r="C5762" t="str">
            <v>UGKamuli</v>
          </cell>
        </row>
        <row r="5763">
          <cell r="B5763" t="str">
            <v>Kapchorwa</v>
          </cell>
          <cell r="C5763" t="str">
            <v>UGKapchorwa</v>
          </cell>
        </row>
        <row r="5764">
          <cell r="B5764" t="str">
            <v>Katakwi</v>
          </cell>
          <cell r="C5764" t="str">
            <v>UGKatakwi</v>
          </cell>
        </row>
        <row r="5765">
          <cell r="B5765" t="str">
            <v>Kumi</v>
          </cell>
          <cell r="C5765" t="str">
            <v>UGKumi</v>
          </cell>
        </row>
        <row r="5766">
          <cell r="B5766" t="str">
            <v>Mbale</v>
          </cell>
          <cell r="C5766" t="str">
            <v>UGMbale</v>
          </cell>
        </row>
        <row r="5767">
          <cell r="B5767" t="str">
            <v>Pallisa</v>
          </cell>
          <cell r="C5767" t="str">
            <v>UGPallisa</v>
          </cell>
        </row>
        <row r="5768">
          <cell r="B5768" t="str">
            <v>Soroti</v>
          </cell>
          <cell r="C5768" t="str">
            <v>UGSoroti</v>
          </cell>
        </row>
        <row r="5769">
          <cell r="B5769" t="str">
            <v>Tororo</v>
          </cell>
          <cell r="C5769" t="str">
            <v>UGTororo</v>
          </cell>
        </row>
        <row r="5770">
          <cell r="B5770" t="str">
            <v>Kaberamaido</v>
          </cell>
          <cell r="C5770" t="str">
            <v>UGKaberamaido</v>
          </cell>
        </row>
        <row r="5771">
          <cell r="B5771" t="str">
            <v>Mayuge</v>
          </cell>
          <cell r="C5771" t="str">
            <v>UGMayuge</v>
          </cell>
        </row>
        <row r="5772">
          <cell r="B5772" t="str">
            <v>Sironko</v>
          </cell>
          <cell r="C5772" t="str">
            <v>UGSironko</v>
          </cell>
        </row>
        <row r="5773">
          <cell r="B5773" t="str">
            <v>Amuria</v>
          </cell>
          <cell r="C5773" t="str">
            <v>UGAmuria</v>
          </cell>
        </row>
        <row r="5774">
          <cell r="B5774" t="str">
            <v>Budaka</v>
          </cell>
          <cell r="C5774" t="str">
            <v>UGBudaka</v>
          </cell>
        </row>
        <row r="5775">
          <cell r="B5775" t="str">
            <v>Bududa</v>
          </cell>
          <cell r="C5775" t="str">
            <v>UGBududa</v>
          </cell>
        </row>
        <row r="5776">
          <cell r="B5776" t="str">
            <v>Bukedea</v>
          </cell>
          <cell r="C5776" t="str">
            <v>UGBukedea</v>
          </cell>
        </row>
        <row r="5777">
          <cell r="B5777" t="str">
            <v>Bukwa</v>
          </cell>
          <cell r="C5777" t="str">
            <v>UGBukwa</v>
          </cell>
        </row>
        <row r="5778">
          <cell r="B5778" t="str">
            <v>Butaleja</v>
          </cell>
          <cell r="C5778" t="str">
            <v>UGButaleja</v>
          </cell>
        </row>
        <row r="5779">
          <cell r="B5779" t="str">
            <v>Kaliro</v>
          </cell>
          <cell r="C5779" t="str">
            <v>UGKaliro</v>
          </cell>
        </row>
        <row r="5780">
          <cell r="B5780" t="str">
            <v>Manafwa</v>
          </cell>
          <cell r="C5780" t="str">
            <v>UGManafwa</v>
          </cell>
        </row>
        <row r="5781">
          <cell r="B5781" t="str">
            <v>Namutumba</v>
          </cell>
          <cell r="C5781" t="str">
            <v>UGNamutumba</v>
          </cell>
        </row>
        <row r="5782">
          <cell r="B5782" t="str">
            <v>Bulambuli</v>
          </cell>
          <cell r="C5782" t="str">
            <v>UGBulambuli</v>
          </cell>
        </row>
        <row r="5783">
          <cell r="B5783" t="str">
            <v>Buyende</v>
          </cell>
          <cell r="C5783" t="str">
            <v>UGBuyende</v>
          </cell>
        </row>
        <row r="5784">
          <cell r="B5784" t="str">
            <v>Kibuku</v>
          </cell>
          <cell r="C5784" t="str">
            <v>UGKibuku</v>
          </cell>
        </row>
        <row r="5785">
          <cell r="B5785" t="str">
            <v>Kween</v>
          </cell>
          <cell r="C5785" t="str">
            <v>UGKween</v>
          </cell>
        </row>
        <row r="5786">
          <cell r="B5786" t="str">
            <v>Luuka</v>
          </cell>
          <cell r="C5786" t="str">
            <v>UGLuuka</v>
          </cell>
        </row>
        <row r="5787">
          <cell r="B5787" t="str">
            <v>Namayingo</v>
          </cell>
          <cell r="C5787" t="str">
            <v>UGNamayingo</v>
          </cell>
        </row>
        <row r="5788">
          <cell r="B5788" t="str">
            <v>Ngora</v>
          </cell>
          <cell r="C5788" t="str">
            <v>UGNgora</v>
          </cell>
        </row>
        <row r="5789">
          <cell r="B5789" t="str">
            <v>Serere</v>
          </cell>
          <cell r="C5789" t="str">
            <v>UGSerere</v>
          </cell>
        </row>
        <row r="5790">
          <cell r="B5790" t="str">
            <v>Butebo</v>
          </cell>
          <cell r="C5790" t="str">
            <v>UGButebo</v>
          </cell>
        </row>
        <row r="5791">
          <cell r="B5791" t="str">
            <v>Namisindwa</v>
          </cell>
          <cell r="C5791" t="str">
            <v>UGNamisindwa</v>
          </cell>
        </row>
        <row r="5792">
          <cell r="B5792" t="str">
            <v>Bugweri</v>
          </cell>
          <cell r="C5792" t="str">
            <v>UGBugweri</v>
          </cell>
        </row>
        <row r="5793">
          <cell r="B5793" t="str">
            <v>Kapelebyong</v>
          </cell>
          <cell r="C5793" t="str">
            <v>UGKapelebyong</v>
          </cell>
        </row>
        <row r="5794">
          <cell r="B5794" t="str">
            <v>Northern</v>
          </cell>
          <cell r="C5794" t="str">
            <v>UGNorthern</v>
          </cell>
        </row>
        <row r="5795">
          <cell r="B5795" t="str">
            <v>Adjumani</v>
          </cell>
          <cell r="C5795" t="str">
            <v>UGAdjumani</v>
          </cell>
        </row>
        <row r="5796">
          <cell r="B5796" t="str">
            <v>Apac</v>
          </cell>
          <cell r="C5796" t="str">
            <v>UGApac</v>
          </cell>
        </row>
        <row r="5797">
          <cell r="B5797" t="str">
            <v>Arua</v>
          </cell>
          <cell r="C5797" t="str">
            <v>UGArua</v>
          </cell>
        </row>
        <row r="5798">
          <cell r="B5798" t="str">
            <v>Gulu</v>
          </cell>
          <cell r="C5798" t="str">
            <v>UGGulu</v>
          </cell>
        </row>
        <row r="5799">
          <cell r="B5799" t="str">
            <v>Kitgum</v>
          </cell>
          <cell r="C5799" t="str">
            <v>UGKitgum</v>
          </cell>
        </row>
        <row r="5800">
          <cell r="B5800" t="str">
            <v>Kotido</v>
          </cell>
          <cell r="C5800" t="str">
            <v>UGKotido</v>
          </cell>
        </row>
        <row r="5801">
          <cell r="B5801" t="str">
            <v>Lira</v>
          </cell>
          <cell r="C5801" t="str">
            <v>UGLira</v>
          </cell>
        </row>
        <row r="5802">
          <cell r="B5802" t="str">
            <v>Moroto</v>
          </cell>
          <cell r="C5802" t="str">
            <v>UGMoroto</v>
          </cell>
        </row>
        <row r="5803">
          <cell r="B5803" t="str">
            <v>Moyo</v>
          </cell>
          <cell r="C5803" t="str">
            <v>UGMoyo</v>
          </cell>
        </row>
        <row r="5804">
          <cell r="B5804" t="str">
            <v>Nebbi</v>
          </cell>
          <cell r="C5804" t="str">
            <v>UGNebbi</v>
          </cell>
        </row>
        <row r="5805">
          <cell r="B5805" t="str">
            <v>Nakapiripirit</v>
          </cell>
          <cell r="C5805" t="str">
            <v>UGNakapiripirit</v>
          </cell>
        </row>
        <row r="5806">
          <cell r="B5806" t="str">
            <v>Pader</v>
          </cell>
          <cell r="C5806" t="str">
            <v>UGPader</v>
          </cell>
        </row>
        <row r="5807">
          <cell r="B5807" t="str">
            <v>Yumbe</v>
          </cell>
          <cell r="C5807" t="str">
            <v>UGYumbe</v>
          </cell>
        </row>
        <row r="5808">
          <cell r="B5808" t="str">
            <v>Abim</v>
          </cell>
          <cell r="C5808" t="str">
            <v>UGAbim</v>
          </cell>
        </row>
        <row r="5809">
          <cell r="B5809" t="str">
            <v>Amolatar</v>
          </cell>
          <cell r="C5809" t="str">
            <v>UGAmolatar</v>
          </cell>
        </row>
        <row r="5810">
          <cell r="B5810" t="str">
            <v>Amuru</v>
          </cell>
          <cell r="C5810" t="str">
            <v>UGAmuru</v>
          </cell>
        </row>
        <row r="5811">
          <cell r="B5811" t="str">
            <v>Dokolo</v>
          </cell>
          <cell r="C5811" t="str">
            <v>UGDokolo</v>
          </cell>
        </row>
        <row r="5812">
          <cell r="B5812" t="str">
            <v>Kaabong</v>
          </cell>
          <cell r="C5812" t="str">
            <v>UGKaabong</v>
          </cell>
        </row>
        <row r="5813">
          <cell r="B5813" t="str">
            <v>Koboko</v>
          </cell>
          <cell r="C5813" t="str">
            <v>UGKoboko</v>
          </cell>
        </row>
        <row r="5814">
          <cell r="B5814" t="str">
            <v>Maracha</v>
          </cell>
          <cell r="C5814" t="str">
            <v>UGMaracha</v>
          </cell>
        </row>
        <row r="5815">
          <cell r="B5815" t="str">
            <v>Oyam</v>
          </cell>
          <cell r="C5815" t="str">
            <v>UGOyam</v>
          </cell>
        </row>
        <row r="5816">
          <cell r="B5816" t="str">
            <v>Agago</v>
          </cell>
          <cell r="C5816" t="str">
            <v>UGAgago</v>
          </cell>
        </row>
        <row r="5817">
          <cell r="B5817" t="str">
            <v>Alebtong</v>
          </cell>
          <cell r="C5817" t="str">
            <v>UGAlebtong</v>
          </cell>
        </row>
        <row r="5818">
          <cell r="B5818" t="str">
            <v>Amudat</v>
          </cell>
          <cell r="C5818" t="str">
            <v>UGAmudat</v>
          </cell>
        </row>
        <row r="5819">
          <cell r="B5819" t="str">
            <v>Kole</v>
          </cell>
          <cell r="C5819" t="str">
            <v>UGKole</v>
          </cell>
        </row>
        <row r="5820">
          <cell r="B5820" t="str">
            <v>Lamwo</v>
          </cell>
          <cell r="C5820" t="str">
            <v>UGLamwo</v>
          </cell>
        </row>
        <row r="5821">
          <cell r="B5821" t="str">
            <v>Napak</v>
          </cell>
          <cell r="C5821" t="str">
            <v>UGNapak</v>
          </cell>
        </row>
        <row r="5822">
          <cell r="B5822" t="str">
            <v>Nwoya</v>
          </cell>
          <cell r="C5822" t="str">
            <v>UGNwoya</v>
          </cell>
        </row>
        <row r="5823">
          <cell r="B5823" t="str">
            <v>Otuke</v>
          </cell>
          <cell r="C5823" t="str">
            <v>UGOtuke</v>
          </cell>
        </row>
        <row r="5824">
          <cell r="B5824" t="str">
            <v>Zombo</v>
          </cell>
          <cell r="C5824" t="str">
            <v>UGZombo</v>
          </cell>
        </row>
        <row r="5825">
          <cell r="B5825" t="str">
            <v>Omoro</v>
          </cell>
          <cell r="C5825" t="str">
            <v>UGOmoro</v>
          </cell>
        </row>
        <row r="5826">
          <cell r="B5826" t="str">
            <v>Pakwach</v>
          </cell>
          <cell r="C5826" t="str">
            <v>UGPakwach</v>
          </cell>
        </row>
        <row r="5827">
          <cell r="B5827" t="str">
            <v>Kwania</v>
          </cell>
          <cell r="C5827" t="str">
            <v>UGKwania</v>
          </cell>
        </row>
        <row r="5828">
          <cell r="B5828" t="str">
            <v>Nabilatuk</v>
          </cell>
          <cell r="C5828" t="str">
            <v>UGNabilatuk</v>
          </cell>
        </row>
        <row r="5829">
          <cell r="B5829" t="str">
            <v>Western</v>
          </cell>
          <cell r="C5829" t="str">
            <v>UGWestern</v>
          </cell>
        </row>
        <row r="5830">
          <cell r="B5830" t="str">
            <v>Bundibugyo</v>
          </cell>
          <cell r="C5830" t="str">
            <v>UGBundibugyo</v>
          </cell>
        </row>
        <row r="5831">
          <cell r="B5831" t="str">
            <v>Bushenyi</v>
          </cell>
          <cell r="C5831" t="str">
            <v>UGBushenyi</v>
          </cell>
        </row>
        <row r="5832">
          <cell r="B5832" t="str">
            <v>Hoima</v>
          </cell>
          <cell r="C5832" t="str">
            <v>UGHoima</v>
          </cell>
        </row>
        <row r="5833">
          <cell r="B5833" t="str">
            <v>Kabale</v>
          </cell>
          <cell r="C5833" t="str">
            <v>UGKabale</v>
          </cell>
        </row>
        <row r="5834">
          <cell r="B5834" t="str">
            <v>Kabarole</v>
          </cell>
          <cell r="C5834" t="str">
            <v>UGKabarole</v>
          </cell>
        </row>
        <row r="5835">
          <cell r="B5835" t="str">
            <v>Kasese</v>
          </cell>
          <cell r="C5835" t="str">
            <v>UGKasese</v>
          </cell>
        </row>
        <row r="5836">
          <cell r="B5836" t="str">
            <v>Kibaale</v>
          </cell>
          <cell r="C5836" t="str">
            <v>UGKibaale</v>
          </cell>
        </row>
        <row r="5837">
          <cell r="B5837" t="str">
            <v>Kisoro</v>
          </cell>
          <cell r="C5837" t="str">
            <v>UGKisoro</v>
          </cell>
        </row>
        <row r="5838">
          <cell r="B5838" t="str">
            <v>Masindi</v>
          </cell>
          <cell r="C5838" t="str">
            <v>UGMasindi</v>
          </cell>
        </row>
        <row r="5839">
          <cell r="B5839" t="str">
            <v>Mbarara</v>
          </cell>
          <cell r="C5839" t="str">
            <v>UGMbarara</v>
          </cell>
        </row>
        <row r="5840">
          <cell r="B5840" t="str">
            <v>Ntungamo</v>
          </cell>
          <cell r="C5840" t="str">
            <v>UGNtungamo</v>
          </cell>
        </row>
        <row r="5841">
          <cell r="B5841" t="str">
            <v>Rukungiri</v>
          </cell>
          <cell r="C5841" t="str">
            <v>UGRukungiri</v>
          </cell>
        </row>
        <row r="5842">
          <cell r="B5842" t="str">
            <v>Kamwenge</v>
          </cell>
          <cell r="C5842" t="str">
            <v>UGKamwenge</v>
          </cell>
        </row>
        <row r="5843">
          <cell r="B5843" t="str">
            <v>Kanungu</v>
          </cell>
          <cell r="C5843" t="str">
            <v>UGKanungu</v>
          </cell>
        </row>
        <row r="5844">
          <cell r="B5844" t="str">
            <v>Kyenjojo</v>
          </cell>
          <cell r="C5844" t="str">
            <v>UGKyenjojo</v>
          </cell>
        </row>
        <row r="5845">
          <cell r="B5845" t="str">
            <v>Buliisa</v>
          </cell>
          <cell r="C5845" t="str">
            <v>UGBuliisa</v>
          </cell>
        </row>
        <row r="5846">
          <cell r="B5846" t="str">
            <v>Ibanda</v>
          </cell>
          <cell r="C5846" t="str">
            <v>UGIbanda</v>
          </cell>
        </row>
        <row r="5847">
          <cell r="B5847" t="str">
            <v>Isingiro</v>
          </cell>
          <cell r="C5847" t="str">
            <v>UGIsingiro</v>
          </cell>
        </row>
        <row r="5848">
          <cell r="B5848" t="str">
            <v>Kiruhura</v>
          </cell>
          <cell r="C5848" t="str">
            <v>UGKiruhura</v>
          </cell>
        </row>
        <row r="5849">
          <cell r="B5849" t="str">
            <v>Buhweju</v>
          </cell>
          <cell r="C5849" t="str">
            <v>UGBuhweju</v>
          </cell>
        </row>
        <row r="5850">
          <cell r="B5850" t="str">
            <v>Kiryandongo</v>
          </cell>
          <cell r="C5850" t="str">
            <v>UGKiryandongo</v>
          </cell>
        </row>
        <row r="5851">
          <cell r="B5851" t="str">
            <v>Kyegegwa</v>
          </cell>
          <cell r="C5851" t="str">
            <v>UGKyegegwa</v>
          </cell>
        </row>
        <row r="5852">
          <cell r="B5852" t="str">
            <v>Mitooma</v>
          </cell>
          <cell r="C5852" t="str">
            <v>UGMitooma</v>
          </cell>
        </row>
        <row r="5853">
          <cell r="B5853" t="str">
            <v>Ntoroko</v>
          </cell>
          <cell r="C5853" t="str">
            <v>UGNtoroko</v>
          </cell>
        </row>
        <row r="5854">
          <cell r="B5854" t="str">
            <v>Rubirizi</v>
          </cell>
          <cell r="C5854" t="str">
            <v>UGRubirizi</v>
          </cell>
        </row>
        <row r="5855">
          <cell r="B5855" t="str">
            <v>Sheema</v>
          </cell>
          <cell r="C5855" t="str">
            <v>UGSheema</v>
          </cell>
        </row>
        <row r="5856">
          <cell r="B5856" t="str">
            <v>Kagadi</v>
          </cell>
          <cell r="C5856" t="str">
            <v>UGKagadi</v>
          </cell>
        </row>
        <row r="5857">
          <cell r="B5857" t="str">
            <v>Kakumiro</v>
          </cell>
          <cell r="C5857" t="str">
            <v>UGKakumiro</v>
          </cell>
        </row>
        <row r="5858">
          <cell r="B5858" t="str">
            <v>Rubanda</v>
          </cell>
          <cell r="C5858" t="str">
            <v>UGRubanda</v>
          </cell>
        </row>
        <row r="5859">
          <cell r="B5859" t="str">
            <v>Bunyangabu</v>
          </cell>
          <cell r="C5859" t="str">
            <v>UGBunyangabu</v>
          </cell>
        </row>
        <row r="5860">
          <cell r="B5860" t="str">
            <v>Rukiga</v>
          </cell>
          <cell r="C5860" t="str">
            <v>UGRukiga</v>
          </cell>
        </row>
        <row r="5861">
          <cell r="B5861" t="str">
            <v>Kikuube</v>
          </cell>
          <cell r="C5861" t="str">
            <v>UGKikuube</v>
          </cell>
        </row>
        <row r="5862">
          <cell r="B5862" t="str">
            <v>Johnston Atoll</v>
          </cell>
          <cell r="C5862" t="str">
            <v>UMJohnston Atoll</v>
          </cell>
        </row>
        <row r="5863">
          <cell r="B5863" t="str">
            <v>Midway Islands</v>
          </cell>
          <cell r="C5863" t="str">
            <v>UMMidway Islands</v>
          </cell>
        </row>
        <row r="5864">
          <cell r="B5864" t="str">
            <v>Navassa Island</v>
          </cell>
          <cell r="C5864" t="str">
            <v>UMNavassa Island</v>
          </cell>
        </row>
        <row r="5865">
          <cell r="B5865" t="str">
            <v>Wake Island</v>
          </cell>
          <cell r="C5865" t="str">
            <v>UMWake Island</v>
          </cell>
        </row>
        <row r="5866">
          <cell r="B5866" t="str">
            <v>Baker Island</v>
          </cell>
          <cell r="C5866" t="str">
            <v>UMBaker Island</v>
          </cell>
        </row>
        <row r="5867">
          <cell r="B5867" t="str">
            <v>Howland Island</v>
          </cell>
          <cell r="C5867" t="str">
            <v>UMHowland Island</v>
          </cell>
        </row>
        <row r="5868">
          <cell r="B5868" t="str">
            <v>Jarvis Island</v>
          </cell>
          <cell r="C5868" t="str">
            <v>UMJarvis Island</v>
          </cell>
        </row>
        <row r="5869">
          <cell r="B5869" t="str">
            <v>Kingman Reef</v>
          </cell>
          <cell r="C5869" t="str">
            <v>UMKingman Reef</v>
          </cell>
        </row>
        <row r="5870">
          <cell r="B5870" t="str">
            <v>Palmyra Atoll</v>
          </cell>
          <cell r="C5870" t="str">
            <v>UMPalmyra Atoll</v>
          </cell>
        </row>
        <row r="5871">
          <cell r="B5871" t="str">
            <v>District of Columbia</v>
          </cell>
          <cell r="C5871" t="str">
            <v>USDistrict of Columbia</v>
          </cell>
        </row>
        <row r="5872">
          <cell r="B5872" t="str">
            <v>American Samoa (see also separate country code entry under AS)</v>
          </cell>
          <cell r="C5872" t="str">
            <v>USAmerican Samoa (see also separate country code entry under AS)</v>
          </cell>
        </row>
        <row r="5873">
          <cell r="B5873" t="str">
            <v>Guam (see also separate country code entry under GU)</v>
          </cell>
          <cell r="C5873" t="str">
            <v>USGuam (see also separate country code entry under GU)</v>
          </cell>
        </row>
        <row r="5874">
          <cell r="B5874" t="str">
            <v>Northern Mariana Islands (see also separate country code entry under MP)</v>
          </cell>
          <cell r="C5874" t="str">
            <v>USNorthern Mariana Islands (see also separate country code entry under MP)</v>
          </cell>
        </row>
        <row r="5875">
          <cell r="B5875" t="str">
            <v>Puerto Rico (see also separate country code entry under PR)</v>
          </cell>
          <cell r="C5875" t="str">
            <v>USPuerto Rico (see also separate country code entry under PR)</v>
          </cell>
        </row>
        <row r="5876">
          <cell r="B5876" t="str">
            <v>United States Minor Outlying Islands (see also separate country code entry under UM)</v>
          </cell>
          <cell r="C5876" t="str">
            <v>USUnited States Minor Outlying Islands (see also separate country code entry under UM)</v>
          </cell>
        </row>
        <row r="5877">
          <cell r="B5877" t="str">
            <v>Virgin Islands, U.S. (see also separate country code entry under VI)</v>
          </cell>
          <cell r="C5877" t="str">
            <v>USVirgin Islands, U.S. (see also separate country code entry under VI)</v>
          </cell>
        </row>
        <row r="5878">
          <cell r="B5878" t="str">
            <v>Alaska</v>
          </cell>
          <cell r="C5878" t="str">
            <v>USAlaska</v>
          </cell>
        </row>
        <row r="5879">
          <cell r="B5879" t="str">
            <v>Alabama</v>
          </cell>
          <cell r="C5879" t="str">
            <v>USAlabama</v>
          </cell>
        </row>
        <row r="5880">
          <cell r="B5880" t="str">
            <v>Arkansas</v>
          </cell>
          <cell r="C5880" t="str">
            <v>USArkansas</v>
          </cell>
        </row>
        <row r="5881">
          <cell r="B5881" t="str">
            <v>Arizona</v>
          </cell>
          <cell r="C5881" t="str">
            <v>USArizona</v>
          </cell>
        </row>
        <row r="5882">
          <cell r="B5882" t="str">
            <v>California</v>
          </cell>
          <cell r="C5882" t="str">
            <v>USCalifornia</v>
          </cell>
        </row>
        <row r="5883">
          <cell r="B5883" t="str">
            <v>Colorado</v>
          </cell>
          <cell r="C5883" t="str">
            <v>USColorado</v>
          </cell>
        </row>
        <row r="5884">
          <cell r="B5884" t="str">
            <v>Connecticut</v>
          </cell>
          <cell r="C5884" t="str">
            <v>USConnecticut</v>
          </cell>
        </row>
        <row r="5885">
          <cell r="B5885" t="str">
            <v>Delaware</v>
          </cell>
          <cell r="C5885" t="str">
            <v>USDelaware</v>
          </cell>
        </row>
        <row r="5886">
          <cell r="B5886" t="str">
            <v>Florida</v>
          </cell>
          <cell r="C5886" t="str">
            <v>USFlorida</v>
          </cell>
        </row>
        <row r="5887">
          <cell r="B5887" t="str">
            <v>Georgia</v>
          </cell>
          <cell r="C5887" t="str">
            <v>USGeorgia</v>
          </cell>
        </row>
        <row r="5888">
          <cell r="B5888" t="str">
            <v>Hawaii</v>
          </cell>
          <cell r="C5888" t="str">
            <v>USHawaii</v>
          </cell>
        </row>
        <row r="5889">
          <cell r="B5889" t="str">
            <v>Iowa</v>
          </cell>
          <cell r="C5889" t="str">
            <v>USIowa</v>
          </cell>
        </row>
        <row r="5890">
          <cell r="B5890" t="str">
            <v>Idaho</v>
          </cell>
          <cell r="C5890" t="str">
            <v>USIdaho</v>
          </cell>
        </row>
        <row r="5891">
          <cell r="B5891" t="str">
            <v>Illinois</v>
          </cell>
          <cell r="C5891" t="str">
            <v>USIllinois</v>
          </cell>
        </row>
        <row r="5892">
          <cell r="B5892" t="str">
            <v>Indiana</v>
          </cell>
          <cell r="C5892" t="str">
            <v>USIndiana</v>
          </cell>
        </row>
        <row r="5893">
          <cell r="B5893" t="str">
            <v>Kansas</v>
          </cell>
          <cell r="C5893" t="str">
            <v>USKansas</v>
          </cell>
        </row>
        <row r="5894">
          <cell r="B5894" t="str">
            <v>Kentucky</v>
          </cell>
          <cell r="C5894" t="str">
            <v>USKentucky</v>
          </cell>
        </row>
        <row r="5895">
          <cell r="B5895" t="str">
            <v>Louisiana</v>
          </cell>
          <cell r="C5895" t="str">
            <v>USLouisiana</v>
          </cell>
        </row>
        <row r="5896">
          <cell r="B5896" t="str">
            <v>Massachusetts</v>
          </cell>
          <cell r="C5896" t="str">
            <v>USMassachusetts</v>
          </cell>
        </row>
        <row r="5897">
          <cell r="B5897" t="str">
            <v>Maryland</v>
          </cell>
          <cell r="C5897" t="str">
            <v>USMaryland</v>
          </cell>
        </row>
        <row r="5898">
          <cell r="B5898" t="str">
            <v>Maine</v>
          </cell>
          <cell r="C5898" t="str">
            <v>USMaine</v>
          </cell>
        </row>
        <row r="5899">
          <cell r="B5899" t="str">
            <v>Michigan</v>
          </cell>
          <cell r="C5899" t="str">
            <v>USMichigan</v>
          </cell>
        </row>
        <row r="5900">
          <cell r="B5900" t="str">
            <v>Minnesota</v>
          </cell>
          <cell r="C5900" t="str">
            <v>USMinnesota</v>
          </cell>
        </row>
        <row r="5901">
          <cell r="B5901" t="str">
            <v>Missouri</v>
          </cell>
          <cell r="C5901" t="str">
            <v>USMissouri</v>
          </cell>
        </row>
        <row r="5902">
          <cell r="B5902" t="str">
            <v>Mississippi</v>
          </cell>
          <cell r="C5902" t="str">
            <v>USMississippi</v>
          </cell>
        </row>
        <row r="5903">
          <cell r="B5903" t="str">
            <v>Montana</v>
          </cell>
          <cell r="C5903" t="str">
            <v>USMontana</v>
          </cell>
        </row>
        <row r="5904">
          <cell r="B5904" t="str">
            <v>North Carolina</v>
          </cell>
          <cell r="C5904" t="str">
            <v>USNorth Carolina</v>
          </cell>
        </row>
        <row r="5905">
          <cell r="B5905" t="str">
            <v>North Dakota</v>
          </cell>
          <cell r="C5905" t="str">
            <v>USNorth Dakota</v>
          </cell>
        </row>
        <row r="5906">
          <cell r="B5906" t="str">
            <v>Nebraska</v>
          </cell>
          <cell r="C5906" t="str">
            <v>USNebraska</v>
          </cell>
        </row>
        <row r="5907">
          <cell r="B5907" t="str">
            <v>New Hampshire</v>
          </cell>
          <cell r="C5907" t="str">
            <v>USNew Hampshire</v>
          </cell>
        </row>
        <row r="5908">
          <cell r="B5908" t="str">
            <v>New Jersey</v>
          </cell>
          <cell r="C5908" t="str">
            <v>USNew Jersey</v>
          </cell>
        </row>
        <row r="5909">
          <cell r="B5909" t="str">
            <v>New Mexico</v>
          </cell>
          <cell r="C5909" t="str">
            <v>USNew Mexico</v>
          </cell>
        </row>
        <row r="5910">
          <cell r="B5910" t="str">
            <v>Nevada</v>
          </cell>
          <cell r="C5910" t="str">
            <v>USNevada</v>
          </cell>
        </row>
        <row r="5911">
          <cell r="B5911" t="str">
            <v>New York</v>
          </cell>
          <cell r="C5911" t="str">
            <v>USNew York</v>
          </cell>
        </row>
        <row r="5912">
          <cell r="B5912" t="str">
            <v>Ohio</v>
          </cell>
          <cell r="C5912" t="str">
            <v>USOhio</v>
          </cell>
        </row>
        <row r="5913">
          <cell r="B5913" t="str">
            <v>Oklahoma</v>
          </cell>
          <cell r="C5913" t="str">
            <v>USOklahoma</v>
          </cell>
        </row>
        <row r="5914">
          <cell r="B5914" t="str">
            <v>Oregon</v>
          </cell>
          <cell r="C5914" t="str">
            <v>USOregon</v>
          </cell>
        </row>
        <row r="5915">
          <cell r="B5915" t="str">
            <v>Pennsylvania</v>
          </cell>
          <cell r="C5915" t="str">
            <v>USPennsylvania</v>
          </cell>
        </row>
        <row r="5916">
          <cell r="B5916" t="str">
            <v>Rhode Island</v>
          </cell>
          <cell r="C5916" t="str">
            <v>USRhode Island</v>
          </cell>
        </row>
        <row r="5917">
          <cell r="B5917" t="str">
            <v>South Carolina</v>
          </cell>
          <cell r="C5917" t="str">
            <v>USSouth Carolina</v>
          </cell>
        </row>
        <row r="5918">
          <cell r="B5918" t="str">
            <v>South Dakota</v>
          </cell>
          <cell r="C5918" t="str">
            <v>USSouth Dakota</v>
          </cell>
        </row>
        <row r="5919">
          <cell r="B5919" t="str">
            <v>Tennessee</v>
          </cell>
          <cell r="C5919" t="str">
            <v>USTennessee</v>
          </cell>
        </row>
        <row r="5920">
          <cell r="B5920" t="str">
            <v>Texas</v>
          </cell>
          <cell r="C5920" t="str">
            <v>USTexas</v>
          </cell>
        </row>
        <row r="5921">
          <cell r="B5921" t="str">
            <v>Utah</v>
          </cell>
          <cell r="C5921" t="str">
            <v>USUtah</v>
          </cell>
        </row>
        <row r="5922">
          <cell r="B5922" t="str">
            <v>Virginia</v>
          </cell>
          <cell r="C5922" t="str">
            <v>USVirginia</v>
          </cell>
        </row>
        <row r="5923">
          <cell r="B5923" t="str">
            <v>Vermont</v>
          </cell>
          <cell r="C5923" t="str">
            <v>USVermont</v>
          </cell>
        </row>
        <row r="5924">
          <cell r="B5924" t="str">
            <v>Washington</v>
          </cell>
          <cell r="C5924" t="str">
            <v>USWashington</v>
          </cell>
        </row>
        <row r="5925">
          <cell r="B5925" t="str">
            <v>Wisconsin</v>
          </cell>
          <cell r="C5925" t="str">
            <v>USWisconsin</v>
          </cell>
        </row>
        <row r="5926">
          <cell r="B5926" t="str">
            <v>West Virginia</v>
          </cell>
          <cell r="C5926" t="str">
            <v>USWest Virginia</v>
          </cell>
        </row>
        <row r="5927">
          <cell r="B5927" t="str">
            <v>Wyoming</v>
          </cell>
          <cell r="C5927" t="str">
            <v>USWyoming</v>
          </cell>
        </row>
        <row r="5928">
          <cell r="B5928" t="str">
            <v>Artigas</v>
          </cell>
          <cell r="C5928" t="str">
            <v>UYArtigas</v>
          </cell>
        </row>
        <row r="5929">
          <cell r="B5929" t="str">
            <v>Canelones</v>
          </cell>
          <cell r="C5929" t="str">
            <v>UYCanelones</v>
          </cell>
        </row>
        <row r="5930">
          <cell r="B5930" t="str">
            <v>Cerro Largo</v>
          </cell>
          <cell r="C5930" t="str">
            <v>UYCerro Largo</v>
          </cell>
        </row>
        <row r="5931">
          <cell r="B5931" t="str">
            <v>Colonia</v>
          </cell>
          <cell r="C5931" t="str">
            <v>UYColonia</v>
          </cell>
        </row>
        <row r="5932">
          <cell r="B5932" t="str">
            <v>Durazno</v>
          </cell>
          <cell r="C5932" t="str">
            <v>UYDurazno</v>
          </cell>
        </row>
        <row r="5933">
          <cell r="B5933" t="str">
            <v>Florida</v>
          </cell>
          <cell r="C5933" t="str">
            <v>UYFlorida</v>
          </cell>
        </row>
        <row r="5934">
          <cell r="B5934" t="str">
            <v>Flores</v>
          </cell>
          <cell r="C5934" t="str">
            <v>UYFlores</v>
          </cell>
        </row>
        <row r="5935">
          <cell r="B5935" t="str">
            <v>Lavalleja</v>
          </cell>
          <cell r="C5935" t="str">
            <v>UYLavalleja</v>
          </cell>
        </row>
        <row r="5936">
          <cell r="B5936" t="str">
            <v>Maldonado</v>
          </cell>
          <cell r="C5936" t="str">
            <v>UYMaldonado</v>
          </cell>
        </row>
        <row r="5937">
          <cell r="B5937" t="str">
            <v>Montevideo</v>
          </cell>
          <cell r="C5937" t="str">
            <v>UYMontevideo</v>
          </cell>
        </row>
        <row r="5938">
          <cell r="B5938" t="str">
            <v>Paysandú</v>
          </cell>
          <cell r="C5938" t="str">
            <v>UYPaysandú</v>
          </cell>
        </row>
        <row r="5939">
          <cell r="B5939" t="str">
            <v>Río Negro</v>
          </cell>
          <cell r="C5939" t="str">
            <v>UYRío Negro</v>
          </cell>
        </row>
        <row r="5940">
          <cell r="B5940" t="str">
            <v>Rocha</v>
          </cell>
          <cell r="C5940" t="str">
            <v>UYRocha</v>
          </cell>
        </row>
        <row r="5941">
          <cell r="B5941" t="str">
            <v>Rivera</v>
          </cell>
          <cell r="C5941" t="str">
            <v>UYRivera</v>
          </cell>
        </row>
        <row r="5942">
          <cell r="B5942" t="str">
            <v>Salto</v>
          </cell>
          <cell r="C5942" t="str">
            <v>UYSalto</v>
          </cell>
        </row>
        <row r="5943">
          <cell r="B5943" t="str">
            <v>San José</v>
          </cell>
          <cell r="C5943" t="str">
            <v>UYSan José</v>
          </cell>
        </row>
        <row r="5944">
          <cell r="B5944" t="str">
            <v>Soriano</v>
          </cell>
          <cell r="C5944" t="str">
            <v>UYSoriano</v>
          </cell>
        </row>
        <row r="5945">
          <cell r="B5945" t="str">
            <v>Tacuarembó</v>
          </cell>
          <cell r="C5945" t="str">
            <v>UYTacuarembó</v>
          </cell>
        </row>
        <row r="5946">
          <cell r="B5946" t="str">
            <v>Treinta y Tres</v>
          </cell>
          <cell r="C5946" t="str">
            <v>UYTreinta y Tres</v>
          </cell>
        </row>
        <row r="5947">
          <cell r="B5947" t="str">
            <v>Andijon</v>
          </cell>
          <cell r="C5947" t="str">
            <v>UZAndijon</v>
          </cell>
        </row>
        <row r="5948">
          <cell r="B5948" t="str">
            <v>Buxoro</v>
          </cell>
          <cell r="C5948" t="str">
            <v>UZBuxoro</v>
          </cell>
        </row>
        <row r="5949">
          <cell r="B5949" t="str">
            <v>Farg‘ona</v>
          </cell>
          <cell r="C5949" t="str">
            <v>UZFarg‘ona</v>
          </cell>
        </row>
        <row r="5950">
          <cell r="B5950" t="str">
            <v>Jizzax</v>
          </cell>
          <cell r="C5950" t="str">
            <v>UZJizzax</v>
          </cell>
        </row>
        <row r="5951">
          <cell r="B5951" t="str">
            <v>Namangan</v>
          </cell>
          <cell r="C5951" t="str">
            <v>UZNamangan</v>
          </cell>
        </row>
        <row r="5952">
          <cell r="B5952" t="str">
            <v>Navoiy</v>
          </cell>
          <cell r="C5952" t="str">
            <v>UZNavoiy</v>
          </cell>
        </row>
        <row r="5953">
          <cell r="B5953" t="str">
            <v>Qashqadaryo</v>
          </cell>
          <cell r="C5953" t="str">
            <v>UZQashqadaryo</v>
          </cell>
        </row>
        <row r="5954">
          <cell r="B5954" t="str">
            <v>Samarqand</v>
          </cell>
          <cell r="C5954" t="str">
            <v>UZSamarqand</v>
          </cell>
        </row>
        <row r="5955">
          <cell r="B5955" t="str">
            <v>Sirdaryo</v>
          </cell>
          <cell r="C5955" t="str">
            <v>UZSirdaryo</v>
          </cell>
        </row>
        <row r="5956">
          <cell r="B5956" t="str">
            <v>Surxondaryo</v>
          </cell>
          <cell r="C5956" t="str">
            <v>UZSurxondaryo</v>
          </cell>
        </row>
        <row r="5957">
          <cell r="B5957" t="str">
            <v>Toshkent</v>
          </cell>
          <cell r="C5957" t="str">
            <v>UZToshkent</v>
          </cell>
        </row>
        <row r="5958">
          <cell r="B5958" t="str">
            <v>Xorazm</v>
          </cell>
          <cell r="C5958" t="str">
            <v>UZXorazm</v>
          </cell>
        </row>
        <row r="5959">
          <cell r="B5959" t="str">
            <v>Qoraqalpog‘iston Respublikasi</v>
          </cell>
          <cell r="C5959" t="str">
            <v>UZQoraqalpog‘iston Respublikasi</v>
          </cell>
        </row>
        <row r="5960">
          <cell r="B5960" t="str">
            <v>Toshkent</v>
          </cell>
          <cell r="C5960" t="str">
            <v>UZToshkent</v>
          </cell>
        </row>
        <row r="5961">
          <cell r="B5961" t="str">
            <v>Charlotte</v>
          </cell>
          <cell r="C5961" t="str">
            <v>VCCharlotte</v>
          </cell>
        </row>
        <row r="5962">
          <cell r="B5962" t="str">
            <v>Saint Andrew</v>
          </cell>
          <cell r="C5962" t="str">
            <v>VCSaint Andrew</v>
          </cell>
        </row>
        <row r="5963">
          <cell r="B5963" t="str">
            <v>Saint David</v>
          </cell>
          <cell r="C5963" t="str">
            <v>VCSaint David</v>
          </cell>
        </row>
        <row r="5964">
          <cell r="B5964" t="str">
            <v>Saint George</v>
          </cell>
          <cell r="C5964" t="str">
            <v>VCSaint George</v>
          </cell>
        </row>
        <row r="5965">
          <cell r="B5965" t="str">
            <v>Saint Patrick</v>
          </cell>
          <cell r="C5965" t="str">
            <v>VCSaint Patrick</v>
          </cell>
        </row>
        <row r="5966">
          <cell r="B5966" t="str">
            <v>Grenadines</v>
          </cell>
          <cell r="C5966" t="str">
            <v>VCGrenadines</v>
          </cell>
        </row>
        <row r="5967">
          <cell r="B5967" t="str">
            <v>Anzoátegui</v>
          </cell>
          <cell r="C5967" t="str">
            <v>VEAnzoátegui</v>
          </cell>
        </row>
        <row r="5968">
          <cell r="B5968" t="str">
            <v>Apure</v>
          </cell>
          <cell r="C5968" t="str">
            <v>VEApure</v>
          </cell>
        </row>
        <row r="5969">
          <cell r="B5969" t="str">
            <v>Aragua</v>
          </cell>
          <cell r="C5969" t="str">
            <v>VEAragua</v>
          </cell>
        </row>
        <row r="5970">
          <cell r="B5970" t="str">
            <v>Barinas</v>
          </cell>
          <cell r="C5970" t="str">
            <v>VEBarinas</v>
          </cell>
        </row>
        <row r="5971">
          <cell r="B5971" t="str">
            <v>Bolívar</v>
          </cell>
          <cell r="C5971" t="str">
            <v>VEBolívar</v>
          </cell>
        </row>
        <row r="5972">
          <cell r="B5972" t="str">
            <v>Carabobo</v>
          </cell>
          <cell r="C5972" t="str">
            <v>VECarabobo</v>
          </cell>
        </row>
        <row r="5973">
          <cell r="B5973" t="str">
            <v>Cojedes</v>
          </cell>
          <cell r="C5973" t="str">
            <v>VECojedes</v>
          </cell>
        </row>
        <row r="5974">
          <cell r="B5974" t="str">
            <v>Falcón</v>
          </cell>
          <cell r="C5974" t="str">
            <v>VEFalcón</v>
          </cell>
        </row>
        <row r="5975">
          <cell r="B5975" t="str">
            <v>Guárico</v>
          </cell>
          <cell r="C5975" t="str">
            <v>VEGuárico</v>
          </cell>
        </row>
        <row r="5976">
          <cell r="B5976" t="str">
            <v>Lara</v>
          </cell>
          <cell r="C5976" t="str">
            <v>VELara</v>
          </cell>
        </row>
        <row r="5977">
          <cell r="B5977" t="str">
            <v>Mérida</v>
          </cell>
          <cell r="C5977" t="str">
            <v>VEMérida</v>
          </cell>
        </row>
        <row r="5978">
          <cell r="B5978" t="str">
            <v>Miranda</v>
          </cell>
          <cell r="C5978" t="str">
            <v>VEMiranda</v>
          </cell>
        </row>
        <row r="5979">
          <cell r="B5979" t="str">
            <v>Monagas</v>
          </cell>
          <cell r="C5979" t="str">
            <v>VEMonagas</v>
          </cell>
        </row>
        <row r="5980">
          <cell r="B5980" t="str">
            <v>Nueva Esparta</v>
          </cell>
          <cell r="C5980" t="str">
            <v>VENueva Esparta</v>
          </cell>
        </row>
        <row r="5981">
          <cell r="B5981" t="str">
            <v>Portuguesa</v>
          </cell>
          <cell r="C5981" t="str">
            <v>VEPortuguesa</v>
          </cell>
        </row>
        <row r="5982">
          <cell r="B5982" t="str">
            <v>Sucre</v>
          </cell>
          <cell r="C5982" t="str">
            <v>VESucre</v>
          </cell>
        </row>
        <row r="5983">
          <cell r="B5983" t="str">
            <v>Táchira</v>
          </cell>
          <cell r="C5983" t="str">
            <v>VETáchira</v>
          </cell>
        </row>
        <row r="5984">
          <cell r="B5984" t="str">
            <v>Trujillo</v>
          </cell>
          <cell r="C5984" t="str">
            <v>VETrujillo</v>
          </cell>
        </row>
        <row r="5985">
          <cell r="B5985" t="str">
            <v>Yaracuy</v>
          </cell>
          <cell r="C5985" t="str">
            <v>VEYaracuy</v>
          </cell>
        </row>
        <row r="5986">
          <cell r="B5986" t="str">
            <v>Zulia</v>
          </cell>
          <cell r="C5986" t="str">
            <v>VEZulia</v>
          </cell>
        </row>
        <row r="5987">
          <cell r="B5987" t="str">
            <v>Vargas</v>
          </cell>
          <cell r="C5987" t="str">
            <v>VEVargas</v>
          </cell>
        </row>
        <row r="5988">
          <cell r="B5988" t="str">
            <v>Delta Amacuro</v>
          </cell>
          <cell r="C5988" t="str">
            <v>VEDelta Amacuro</v>
          </cell>
        </row>
        <row r="5989">
          <cell r="B5989" t="str">
            <v>Amazonas</v>
          </cell>
          <cell r="C5989" t="str">
            <v>VEAmazonas</v>
          </cell>
        </row>
        <row r="5990">
          <cell r="B5990" t="str">
            <v>Dependencias Federales</v>
          </cell>
          <cell r="C5990" t="str">
            <v>VEDependencias Federales</v>
          </cell>
        </row>
        <row r="5991">
          <cell r="B5991" t="str">
            <v>Distrito Capital</v>
          </cell>
          <cell r="C5991" t="str">
            <v>VEDistrito Capital</v>
          </cell>
        </row>
        <row r="5992">
          <cell r="B5992" t="str">
            <v>Lai Châu</v>
          </cell>
          <cell r="C5992" t="str">
            <v>VNLai Châu</v>
          </cell>
        </row>
        <row r="5993">
          <cell r="B5993" t="str">
            <v>Lào Cai</v>
          </cell>
          <cell r="C5993" t="str">
            <v>VNLào Cai</v>
          </cell>
        </row>
        <row r="5994">
          <cell r="B5994" t="str">
            <v>Hà Giang</v>
          </cell>
          <cell r="C5994" t="str">
            <v>VNHà Giang</v>
          </cell>
        </row>
        <row r="5995">
          <cell r="B5995" t="str">
            <v>Cao Bằng</v>
          </cell>
          <cell r="C5995" t="str">
            <v>VNCao Bằng</v>
          </cell>
        </row>
        <row r="5996">
          <cell r="B5996" t="str">
            <v>Sơn La</v>
          </cell>
          <cell r="C5996" t="str">
            <v>VNSơn La</v>
          </cell>
        </row>
        <row r="5997">
          <cell r="B5997" t="str">
            <v>Yên Bái</v>
          </cell>
          <cell r="C5997" t="str">
            <v>VNYên Bái</v>
          </cell>
        </row>
        <row r="5998">
          <cell r="B5998" t="str">
            <v>Tuyên Quang</v>
          </cell>
          <cell r="C5998" t="str">
            <v>VNTuyên Quang</v>
          </cell>
        </row>
        <row r="5999">
          <cell r="B5999" t="str">
            <v>Lạng Sơn</v>
          </cell>
          <cell r="C5999" t="str">
            <v>VNLạng Sơn</v>
          </cell>
        </row>
        <row r="6000">
          <cell r="B6000" t="str">
            <v>Quảng Ninh</v>
          </cell>
          <cell r="C6000" t="str">
            <v>VNQuảng Ninh</v>
          </cell>
        </row>
        <row r="6001">
          <cell r="B6001" t="str">
            <v>Hòa Bình</v>
          </cell>
          <cell r="C6001" t="str">
            <v>VNHòa Bình</v>
          </cell>
        </row>
        <row r="6002">
          <cell r="B6002" t="str">
            <v>Ninh Bình</v>
          </cell>
          <cell r="C6002" t="str">
            <v>VNNinh Bình</v>
          </cell>
        </row>
        <row r="6003">
          <cell r="B6003" t="str">
            <v>Thái Bình</v>
          </cell>
          <cell r="C6003" t="str">
            <v>VNThái Bình</v>
          </cell>
        </row>
        <row r="6004">
          <cell r="B6004" t="str">
            <v>Thanh Hóa</v>
          </cell>
          <cell r="C6004" t="str">
            <v>VNThanh Hóa</v>
          </cell>
        </row>
        <row r="6005">
          <cell r="B6005" t="str">
            <v>Nghệ An</v>
          </cell>
          <cell r="C6005" t="str">
            <v>VNNghệ An</v>
          </cell>
        </row>
        <row r="6006">
          <cell r="B6006" t="str">
            <v>Hà Tĩnh</v>
          </cell>
          <cell r="C6006" t="str">
            <v>VNHà Tĩnh</v>
          </cell>
        </row>
        <row r="6007">
          <cell r="B6007" t="str">
            <v>Quảng Bình</v>
          </cell>
          <cell r="C6007" t="str">
            <v>VNQuảng Bình</v>
          </cell>
        </row>
        <row r="6008">
          <cell r="B6008" t="str">
            <v>Quảng Trị</v>
          </cell>
          <cell r="C6008" t="str">
            <v>VNQuảng Trị</v>
          </cell>
        </row>
        <row r="6009">
          <cell r="B6009" t="str">
            <v>Thừa Thiên-Huế</v>
          </cell>
          <cell r="C6009" t="str">
            <v>VNThừa Thiên-Huế</v>
          </cell>
        </row>
        <row r="6010">
          <cell r="B6010" t="str">
            <v>Quảng Nam</v>
          </cell>
          <cell r="C6010" t="str">
            <v>VNQuảng Nam</v>
          </cell>
        </row>
        <row r="6011">
          <cell r="B6011" t="str">
            <v>Kon Tum</v>
          </cell>
          <cell r="C6011" t="str">
            <v>VNKon Tum</v>
          </cell>
        </row>
        <row r="6012">
          <cell r="B6012" t="str">
            <v>Quảng Ngãi</v>
          </cell>
          <cell r="C6012" t="str">
            <v>VNQuảng Ngãi</v>
          </cell>
        </row>
        <row r="6013">
          <cell r="B6013" t="str">
            <v>Gia Lai</v>
          </cell>
          <cell r="C6013" t="str">
            <v>VNGia Lai</v>
          </cell>
        </row>
        <row r="6014">
          <cell r="B6014" t="str">
            <v>Bình Định</v>
          </cell>
          <cell r="C6014" t="str">
            <v>VNBình Định</v>
          </cell>
        </row>
        <row r="6015">
          <cell r="B6015" t="str">
            <v>Phú Yên</v>
          </cell>
          <cell r="C6015" t="str">
            <v>VNPhú Yên</v>
          </cell>
        </row>
        <row r="6016">
          <cell r="B6016" t="str">
            <v>Đắk Lắk</v>
          </cell>
          <cell r="C6016" t="str">
            <v>VNĐắk Lắk</v>
          </cell>
        </row>
        <row r="6017">
          <cell r="B6017" t="str">
            <v>Khánh Hòa</v>
          </cell>
          <cell r="C6017" t="str">
            <v>VNKhánh Hòa</v>
          </cell>
        </row>
        <row r="6018">
          <cell r="B6018" t="str">
            <v>Lâm Đồng</v>
          </cell>
          <cell r="C6018" t="str">
            <v>VNLâm Đồng</v>
          </cell>
        </row>
        <row r="6019">
          <cell r="B6019" t="str">
            <v>Ninh Thuận</v>
          </cell>
          <cell r="C6019" t="str">
            <v>VNNinh Thuận</v>
          </cell>
        </row>
        <row r="6020">
          <cell r="B6020" t="str">
            <v>Tây Ninh</v>
          </cell>
          <cell r="C6020" t="str">
            <v>VNTây Ninh</v>
          </cell>
        </row>
        <row r="6021">
          <cell r="B6021" t="str">
            <v>Đồng Nai</v>
          </cell>
          <cell r="C6021" t="str">
            <v>VNĐồng Nai</v>
          </cell>
        </row>
        <row r="6022">
          <cell r="B6022" t="str">
            <v>Bình Thuận</v>
          </cell>
          <cell r="C6022" t="str">
            <v>VNBình Thuận</v>
          </cell>
        </row>
        <row r="6023">
          <cell r="B6023" t="str">
            <v>Long An</v>
          </cell>
          <cell r="C6023" t="str">
            <v>VNLong An</v>
          </cell>
        </row>
        <row r="6024">
          <cell r="B6024" t="str">
            <v>Bà Rịa - Vũng Tàu</v>
          </cell>
          <cell r="C6024" t="str">
            <v>VNBà Rịa - Vũng Tàu</v>
          </cell>
        </row>
        <row r="6025">
          <cell r="B6025" t="str">
            <v>An Giang</v>
          </cell>
          <cell r="C6025" t="str">
            <v>VNAn Giang</v>
          </cell>
        </row>
        <row r="6026">
          <cell r="B6026" t="str">
            <v>Đồng Tháp</v>
          </cell>
          <cell r="C6026" t="str">
            <v>VNĐồng Tháp</v>
          </cell>
        </row>
        <row r="6027">
          <cell r="B6027" t="str">
            <v>Tiền Giang</v>
          </cell>
          <cell r="C6027" t="str">
            <v>VNTiền Giang</v>
          </cell>
        </row>
        <row r="6028">
          <cell r="B6028" t="str">
            <v>Kiến Giang</v>
          </cell>
          <cell r="C6028" t="str">
            <v>VNKiến Giang</v>
          </cell>
        </row>
        <row r="6029">
          <cell r="B6029" t="str">
            <v>Vĩnh Long</v>
          </cell>
          <cell r="C6029" t="str">
            <v>VNVĩnh Long</v>
          </cell>
        </row>
        <row r="6030">
          <cell r="B6030" t="str">
            <v>Bến Tre</v>
          </cell>
          <cell r="C6030" t="str">
            <v>VNBến Tre</v>
          </cell>
        </row>
        <row r="6031">
          <cell r="B6031" t="str">
            <v>Trà Vinh</v>
          </cell>
          <cell r="C6031" t="str">
            <v>VNTrà Vinh</v>
          </cell>
        </row>
        <row r="6032">
          <cell r="B6032" t="str">
            <v>Sóc Trăng</v>
          </cell>
          <cell r="C6032" t="str">
            <v>VNSóc Trăng</v>
          </cell>
        </row>
        <row r="6033">
          <cell r="B6033" t="str">
            <v>Bắc Kạn</v>
          </cell>
          <cell r="C6033" t="str">
            <v>VNBắc Kạn</v>
          </cell>
        </row>
        <row r="6034">
          <cell r="B6034" t="str">
            <v>Bắc Giang</v>
          </cell>
          <cell r="C6034" t="str">
            <v>VNBắc Giang</v>
          </cell>
        </row>
        <row r="6035">
          <cell r="B6035" t="str">
            <v>Bạc Liêu</v>
          </cell>
          <cell r="C6035" t="str">
            <v>VNBạc Liêu</v>
          </cell>
        </row>
        <row r="6036">
          <cell r="B6036" t="str">
            <v>Bắc Ninh</v>
          </cell>
          <cell r="C6036" t="str">
            <v>VNBắc Ninh</v>
          </cell>
        </row>
        <row r="6037">
          <cell r="B6037" t="str">
            <v>Bình Dương</v>
          </cell>
          <cell r="C6037" t="str">
            <v>VNBình Dương</v>
          </cell>
        </row>
        <row r="6038">
          <cell r="B6038" t="str">
            <v>Bình Phước</v>
          </cell>
          <cell r="C6038" t="str">
            <v>VNBình Phước</v>
          </cell>
        </row>
        <row r="6039">
          <cell r="B6039" t="str">
            <v>Cà Mau</v>
          </cell>
          <cell r="C6039" t="str">
            <v>VNCà Mau</v>
          </cell>
        </row>
        <row r="6040">
          <cell r="B6040" t="str">
            <v>Hải Dương</v>
          </cell>
          <cell r="C6040" t="str">
            <v>VNHải Dương</v>
          </cell>
        </row>
        <row r="6041">
          <cell r="B6041" t="str">
            <v>Hà Nam</v>
          </cell>
          <cell r="C6041" t="str">
            <v>VNHà Nam</v>
          </cell>
        </row>
        <row r="6042">
          <cell r="B6042" t="str">
            <v>Hưng Yên</v>
          </cell>
          <cell r="C6042" t="str">
            <v>VNHưng Yên</v>
          </cell>
        </row>
        <row r="6043">
          <cell r="B6043" t="str">
            <v>Nam Định</v>
          </cell>
          <cell r="C6043" t="str">
            <v>VNNam Định</v>
          </cell>
        </row>
        <row r="6044">
          <cell r="B6044" t="str">
            <v>Phú Thọ</v>
          </cell>
          <cell r="C6044" t="str">
            <v>VNPhú Thọ</v>
          </cell>
        </row>
        <row r="6045">
          <cell r="B6045" t="str">
            <v>Thái Nguyên</v>
          </cell>
          <cell r="C6045" t="str">
            <v>VNThái Nguyên</v>
          </cell>
        </row>
        <row r="6046">
          <cell r="B6046" t="str">
            <v>Vĩnh Phúc</v>
          </cell>
          <cell r="C6046" t="str">
            <v>VNVĩnh Phúc</v>
          </cell>
        </row>
        <row r="6047">
          <cell r="B6047" t="str">
            <v>Điện Biên</v>
          </cell>
          <cell r="C6047" t="str">
            <v>VNĐiện Biên</v>
          </cell>
        </row>
        <row r="6048">
          <cell r="B6048" t="str">
            <v>Đắk Nông</v>
          </cell>
          <cell r="C6048" t="str">
            <v>VNĐắk Nông</v>
          </cell>
        </row>
        <row r="6049">
          <cell r="B6049" t="str">
            <v>Hậu Giang</v>
          </cell>
          <cell r="C6049" t="str">
            <v>VNHậu Giang</v>
          </cell>
        </row>
        <row r="6050">
          <cell r="B6050" t="str">
            <v>Can Tho</v>
          </cell>
          <cell r="C6050" t="str">
            <v>VNCan Tho</v>
          </cell>
        </row>
        <row r="6051">
          <cell r="B6051" t="str">
            <v>Da Nang</v>
          </cell>
          <cell r="C6051" t="str">
            <v>VNDa Nang</v>
          </cell>
        </row>
        <row r="6052">
          <cell r="B6052" t="str">
            <v>Ha Noi</v>
          </cell>
          <cell r="C6052" t="str">
            <v>VNHa Noi</v>
          </cell>
        </row>
        <row r="6053">
          <cell r="B6053" t="str">
            <v>Hai Phong</v>
          </cell>
          <cell r="C6053" t="str">
            <v>VNHai Phong</v>
          </cell>
        </row>
        <row r="6054">
          <cell r="B6054" t="str">
            <v>Ho Chi Minh</v>
          </cell>
          <cell r="C6054" t="str">
            <v>VNHo Chi Minh</v>
          </cell>
        </row>
        <row r="6055">
          <cell r="B6055" t="str">
            <v>Malampa</v>
          </cell>
          <cell r="C6055" t="str">
            <v>VUMalampa</v>
          </cell>
        </row>
        <row r="6056">
          <cell r="B6056" t="str">
            <v>Malampa</v>
          </cell>
          <cell r="C6056" t="str">
            <v>VUMalampa</v>
          </cell>
        </row>
        <row r="6057">
          <cell r="B6057" t="str">
            <v>Pénama</v>
          </cell>
          <cell r="C6057" t="str">
            <v>VUPénama</v>
          </cell>
        </row>
        <row r="6058">
          <cell r="B6058" t="str">
            <v>Pénama</v>
          </cell>
          <cell r="C6058" t="str">
            <v>VUPénama</v>
          </cell>
        </row>
        <row r="6059">
          <cell r="B6059" t="str">
            <v>Sanma</v>
          </cell>
          <cell r="C6059" t="str">
            <v>VUSanma</v>
          </cell>
        </row>
        <row r="6060">
          <cell r="B6060" t="str">
            <v>Sanma</v>
          </cell>
          <cell r="C6060" t="str">
            <v>VUSanma</v>
          </cell>
        </row>
        <row r="6061">
          <cell r="B6061" t="str">
            <v>Shéfa</v>
          </cell>
          <cell r="C6061" t="str">
            <v>VUShéfa</v>
          </cell>
        </row>
        <row r="6062">
          <cell r="B6062" t="str">
            <v>Shéfa</v>
          </cell>
          <cell r="C6062" t="str">
            <v>VUShéfa</v>
          </cell>
        </row>
        <row r="6063">
          <cell r="B6063" t="str">
            <v>Taféa</v>
          </cell>
          <cell r="C6063" t="str">
            <v>VUTaféa</v>
          </cell>
        </row>
        <row r="6064">
          <cell r="B6064" t="str">
            <v>Taféa</v>
          </cell>
          <cell r="C6064" t="str">
            <v>VUTaféa</v>
          </cell>
        </row>
        <row r="6065">
          <cell r="B6065" t="str">
            <v>Torba</v>
          </cell>
          <cell r="C6065" t="str">
            <v>VUTorba</v>
          </cell>
        </row>
        <row r="6066">
          <cell r="B6066" t="str">
            <v>Torba</v>
          </cell>
          <cell r="C6066" t="str">
            <v>VUTorba</v>
          </cell>
        </row>
        <row r="6067">
          <cell r="B6067" t="str">
            <v>Alo</v>
          </cell>
          <cell r="C6067" t="str">
            <v>WFAlo</v>
          </cell>
        </row>
        <row r="6068">
          <cell r="B6068" t="str">
            <v>Sigave</v>
          </cell>
          <cell r="C6068" t="str">
            <v>WFSigave</v>
          </cell>
        </row>
        <row r="6069">
          <cell r="B6069" t="str">
            <v>Uvea</v>
          </cell>
          <cell r="C6069" t="str">
            <v>WFUvea</v>
          </cell>
        </row>
        <row r="6070">
          <cell r="B6070" t="str">
            <v>A'ana</v>
          </cell>
          <cell r="C6070" t="str">
            <v>WSA'ana</v>
          </cell>
        </row>
        <row r="6071">
          <cell r="B6071" t="str">
            <v>A'ana</v>
          </cell>
          <cell r="C6071" t="str">
            <v>WSA'ana</v>
          </cell>
        </row>
        <row r="6072">
          <cell r="B6072" t="str">
            <v>Aiga-i-le-Tai</v>
          </cell>
          <cell r="C6072" t="str">
            <v>WSAiga-i-le-Tai</v>
          </cell>
        </row>
        <row r="6073">
          <cell r="B6073" t="str">
            <v>Aiga-i-le-Tai</v>
          </cell>
          <cell r="C6073" t="str">
            <v>WSAiga-i-le-Tai</v>
          </cell>
        </row>
        <row r="6074">
          <cell r="B6074" t="str">
            <v>Atua</v>
          </cell>
          <cell r="C6074" t="str">
            <v>WSAtua</v>
          </cell>
        </row>
        <row r="6075">
          <cell r="B6075" t="str">
            <v>Atua</v>
          </cell>
          <cell r="C6075" t="str">
            <v>WSAtua</v>
          </cell>
        </row>
        <row r="6076">
          <cell r="B6076" t="str">
            <v>Fa'asaleleaga</v>
          </cell>
          <cell r="C6076" t="str">
            <v>WSFa'asaleleaga</v>
          </cell>
        </row>
        <row r="6077">
          <cell r="B6077" t="str">
            <v>Fa'asaleleaga</v>
          </cell>
          <cell r="C6077" t="str">
            <v>WSFa'asaleleaga</v>
          </cell>
        </row>
        <row r="6078">
          <cell r="B6078" t="str">
            <v>Gaga'emauga</v>
          </cell>
          <cell r="C6078" t="str">
            <v>WSGaga'emauga</v>
          </cell>
        </row>
        <row r="6079">
          <cell r="B6079" t="str">
            <v>Gaga'emauga</v>
          </cell>
          <cell r="C6079" t="str">
            <v>WSGaga'emauga</v>
          </cell>
        </row>
        <row r="6080">
          <cell r="B6080" t="str">
            <v>Gagaifomauga</v>
          </cell>
          <cell r="C6080" t="str">
            <v>WSGagaifomauga</v>
          </cell>
        </row>
        <row r="6081">
          <cell r="B6081" t="str">
            <v>Gagaifomauga</v>
          </cell>
          <cell r="C6081" t="str">
            <v>WSGagaifomauga</v>
          </cell>
        </row>
        <row r="6082">
          <cell r="B6082" t="str">
            <v>Palauli</v>
          </cell>
          <cell r="C6082" t="str">
            <v>WSPalauli</v>
          </cell>
        </row>
        <row r="6083">
          <cell r="B6083" t="str">
            <v>Palauli</v>
          </cell>
          <cell r="C6083" t="str">
            <v>WSPalauli</v>
          </cell>
        </row>
        <row r="6084">
          <cell r="B6084" t="str">
            <v>Satupa'itea</v>
          </cell>
          <cell r="C6084" t="str">
            <v>WSSatupa'itea</v>
          </cell>
        </row>
        <row r="6085">
          <cell r="B6085" t="str">
            <v>Satupa'itea</v>
          </cell>
          <cell r="C6085" t="str">
            <v>WSSatupa'itea</v>
          </cell>
        </row>
        <row r="6086">
          <cell r="B6086" t="str">
            <v>Tuamasaga</v>
          </cell>
          <cell r="C6086" t="str">
            <v>WSTuamasaga</v>
          </cell>
        </row>
        <row r="6087">
          <cell r="B6087" t="str">
            <v>Tuamasaga</v>
          </cell>
          <cell r="C6087" t="str">
            <v>WSTuamasaga</v>
          </cell>
        </row>
        <row r="6088">
          <cell r="B6088" t="str">
            <v>Va'a-o-Fonoti</v>
          </cell>
          <cell r="C6088" t="str">
            <v>WSVa'a-o-Fonoti</v>
          </cell>
        </row>
        <row r="6089">
          <cell r="B6089" t="str">
            <v>Va'a-o-Fonoti</v>
          </cell>
          <cell r="C6089" t="str">
            <v>WSVa'a-o-Fonoti</v>
          </cell>
        </row>
        <row r="6090">
          <cell r="B6090" t="str">
            <v>Vaisigano</v>
          </cell>
          <cell r="C6090" t="str">
            <v>WSVaisigano</v>
          </cell>
        </row>
        <row r="6091">
          <cell r="B6091" t="str">
            <v>Vaisigano</v>
          </cell>
          <cell r="C6091" t="str">
            <v>WSVaisigano</v>
          </cell>
        </row>
        <row r="6092">
          <cell r="B6092" t="str">
            <v>Amānat al ‘Āşimah [city]</v>
          </cell>
          <cell r="C6092" t="str">
            <v>YEAmānat al ‘Āşimah [city]</v>
          </cell>
        </row>
        <row r="6093">
          <cell r="B6093" t="str">
            <v>Abyan</v>
          </cell>
          <cell r="C6093" t="str">
            <v>YEAbyan</v>
          </cell>
        </row>
        <row r="6094">
          <cell r="B6094" t="str">
            <v>‘Adan</v>
          </cell>
          <cell r="C6094" t="str">
            <v>YE‘Adan</v>
          </cell>
        </row>
        <row r="6095">
          <cell r="B6095" t="str">
            <v>‘Amrān</v>
          </cell>
          <cell r="C6095" t="str">
            <v>YE‘Amrān</v>
          </cell>
        </row>
        <row r="6096">
          <cell r="B6096" t="str">
            <v>Al Bayḑā’</v>
          </cell>
          <cell r="C6096" t="str">
            <v>YEAl Bayḑā’</v>
          </cell>
        </row>
        <row r="6097">
          <cell r="B6097" t="str">
            <v>Aḑ Ḑāli‘</v>
          </cell>
          <cell r="C6097" t="str">
            <v>YEAḑ Ḑāli‘</v>
          </cell>
        </row>
        <row r="6098">
          <cell r="B6098" t="str">
            <v>Dhamār</v>
          </cell>
          <cell r="C6098" t="str">
            <v>YEDhamār</v>
          </cell>
        </row>
        <row r="6099">
          <cell r="B6099" t="str">
            <v>Ḩaḑramawt</v>
          </cell>
          <cell r="C6099" t="str">
            <v>YEḨaḑramawt</v>
          </cell>
        </row>
        <row r="6100">
          <cell r="B6100" t="str">
            <v>Ḩajjah</v>
          </cell>
          <cell r="C6100" t="str">
            <v>YEḨajjah</v>
          </cell>
        </row>
        <row r="6101">
          <cell r="B6101" t="str">
            <v>Al Ḩudaydah</v>
          </cell>
          <cell r="C6101" t="str">
            <v>YEAl Ḩudaydah</v>
          </cell>
        </row>
        <row r="6102">
          <cell r="B6102" t="str">
            <v>Ibb</v>
          </cell>
          <cell r="C6102" t="str">
            <v>YEIbb</v>
          </cell>
        </row>
        <row r="6103">
          <cell r="B6103" t="str">
            <v>Al Jawf</v>
          </cell>
          <cell r="C6103" t="str">
            <v>YEAl Jawf</v>
          </cell>
        </row>
        <row r="6104">
          <cell r="B6104" t="str">
            <v>Laḩij</v>
          </cell>
          <cell r="C6104" t="str">
            <v>YELaḩij</v>
          </cell>
        </row>
        <row r="6105">
          <cell r="B6105" t="str">
            <v>Ma’rib</v>
          </cell>
          <cell r="C6105" t="str">
            <v>YEMa’rib</v>
          </cell>
        </row>
        <row r="6106">
          <cell r="B6106" t="str">
            <v>Al Mahrah</v>
          </cell>
          <cell r="C6106" t="str">
            <v>YEAl Mahrah</v>
          </cell>
        </row>
        <row r="6107">
          <cell r="B6107" t="str">
            <v>Al Maḩwīt</v>
          </cell>
          <cell r="C6107" t="str">
            <v>YEAl Maḩwīt</v>
          </cell>
        </row>
        <row r="6108">
          <cell r="B6108" t="str">
            <v>Raymah</v>
          </cell>
          <cell r="C6108" t="str">
            <v>YERaymah</v>
          </cell>
        </row>
        <row r="6109">
          <cell r="B6109" t="str">
            <v>Şāʻdah</v>
          </cell>
          <cell r="C6109" t="str">
            <v>YEŞāʻdah</v>
          </cell>
        </row>
        <row r="6110">
          <cell r="B6110" t="str">
            <v>Shabwah</v>
          </cell>
          <cell r="C6110" t="str">
            <v>YEShabwah</v>
          </cell>
        </row>
        <row r="6111">
          <cell r="B6111" t="str">
            <v>Şanʻā’</v>
          </cell>
          <cell r="C6111" t="str">
            <v>YEŞanʻā’</v>
          </cell>
        </row>
        <row r="6112">
          <cell r="B6112" t="str">
            <v>Arkhabīl Suquţrá</v>
          </cell>
          <cell r="C6112" t="str">
            <v>YEArkhabīl Suquţrá</v>
          </cell>
        </row>
        <row r="6113">
          <cell r="B6113" t="str">
            <v>Tāʻizz</v>
          </cell>
          <cell r="C6113" t="str">
            <v>YETāʻizz</v>
          </cell>
        </row>
        <row r="6114">
          <cell r="B6114" t="str">
            <v>Oos-Kaap</v>
          </cell>
          <cell r="C6114" t="str">
            <v>ZAOos-Kaap</v>
          </cell>
        </row>
        <row r="6115">
          <cell r="B6115" t="str">
            <v>Eastern Cape</v>
          </cell>
          <cell r="C6115" t="str">
            <v>ZAEastern Cape</v>
          </cell>
        </row>
        <row r="6116">
          <cell r="B6116" t="str">
            <v>iPumalanga-Kapa</v>
          </cell>
          <cell r="C6116" t="str">
            <v>ZAiPumalanga-Kapa</v>
          </cell>
        </row>
        <row r="6117">
          <cell r="B6117" t="str">
            <v>Kapa Bohlabela</v>
          </cell>
          <cell r="C6117" t="str">
            <v>ZAKapa Bohlabela</v>
          </cell>
        </row>
        <row r="6118">
          <cell r="B6118" t="str">
            <v>Kapa Botjhabela</v>
          </cell>
          <cell r="C6118" t="str">
            <v>ZAKapa Botjhabela</v>
          </cell>
        </row>
        <row r="6119">
          <cell r="B6119" t="str">
            <v>Kapa Botlhaba</v>
          </cell>
          <cell r="C6119" t="str">
            <v>ZAKapa Botlhaba</v>
          </cell>
        </row>
        <row r="6120">
          <cell r="B6120" t="str">
            <v>Kapa-Vuxa</v>
          </cell>
          <cell r="C6120" t="str">
            <v>ZAKapa-Vuxa</v>
          </cell>
        </row>
        <row r="6121">
          <cell r="B6121" t="str">
            <v>Kapa Vhubvaḓuvha</v>
          </cell>
          <cell r="C6121" t="str">
            <v>ZAKapa Vhubvaḓuvha</v>
          </cell>
        </row>
        <row r="6122">
          <cell r="B6122" t="str">
            <v>Mpuma-Koloni</v>
          </cell>
          <cell r="C6122" t="str">
            <v>ZAMpuma-Koloni</v>
          </cell>
        </row>
        <row r="6123">
          <cell r="B6123" t="str">
            <v>Mpumalanga-Kapa</v>
          </cell>
          <cell r="C6123" t="str">
            <v>ZAMpumalanga-Kapa</v>
          </cell>
        </row>
        <row r="6124">
          <cell r="B6124" t="str">
            <v>Vrystaat</v>
          </cell>
          <cell r="C6124" t="str">
            <v>ZAVrystaat</v>
          </cell>
        </row>
        <row r="6125">
          <cell r="B6125" t="str">
            <v>Free State</v>
          </cell>
          <cell r="C6125" t="str">
            <v>ZAFree State</v>
          </cell>
        </row>
        <row r="6126">
          <cell r="B6126" t="str">
            <v>iFreyistata</v>
          </cell>
          <cell r="C6126" t="str">
            <v>ZAiFreyistata</v>
          </cell>
        </row>
        <row r="6127">
          <cell r="B6127" t="str">
            <v>Freistata</v>
          </cell>
          <cell r="C6127" t="str">
            <v>ZAFreistata</v>
          </cell>
        </row>
        <row r="6128">
          <cell r="B6128" t="str">
            <v>Freistata</v>
          </cell>
          <cell r="C6128" t="str">
            <v>ZAFreistata</v>
          </cell>
        </row>
        <row r="6129">
          <cell r="B6129" t="str">
            <v>Foreisetata</v>
          </cell>
          <cell r="C6129" t="str">
            <v>ZAForeisetata</v>
          </cell>
        </row>
        <row r="6130">
          <cell r="B6130" t="str">
            <v>Free State</v>
          </cell>
          <cell r="C6130" t="str">
            <v>ZAFree State</v>
          </cell>
        </row>
        <row r="6131">
          <cell r="B6131" t="str">
            <v>Fureisitata</v>
          </cell>
          <cell r="C6131" t="str">
            <v>ZAFureisitata</v>
          </cell>
        </row>
        <row r="6132">
          <cell r="B6132" t="str">
            <v>Freyistata</v>
          </cell>
          <cell r="C6132" t="str">
            <v>ZAFreyistata</v>
          </cell>
        </row>
        <row r="6133">
          <cell r="B6133" t="str">
            <v>Fuleyisitata</v>
          </cell>
          <cell r="C6133" t="str">
            <v>ZAFuleyisitata</v>
          </cell>
        </row>
        <row r="6134">
          <cell r="B6134" t="str">
            <v>Gauteng</v>
          </cell>
          <cell r="C6134" t="str">
            <v>ZAGauteng</v>
          </cell>
        </row>
        <row r="6135">
          <cell r="B6135" t="str">
            <v>Gauteng</v>
          </cell>
          <cell r="C6135" t="str">
            <v>ZAGauteng</v>
          </cell>
        </row>
        <row r="6136">
          <cell r="B6136" t="str">
            <v>iGauteng</v>
          </cell>
          <cell r="C6136" t="str">
            <v>ZAiGauteng</v>
          </cell>
        </row>
        <row r="6137">
          <cell r="B6137" t="str">
            <v>Gauteng</v>
          </cell>
          <cell r="C6137" t="str">
            <v>ZAGauteng</v>
          </cell>
        </row>
        <row r="6138">
          <cell r="B6138" t="str">
            <v>Kgauteng</v>
          </cell>
          <cell r="C6138" t="str">
            <v>ZAKgauteng</v>
          </cell>
        </row>
        <row r="6139">
          <cell r="B6139" t="str">
            <v>Gauteng</v>
          </cell>
          <cell r="C6139" t="str">
            <v>ZAGauteng</v>
          </cell>
        </row>
        <row r="6140">
          <cell r="B6140" t="str">
            <v>Gauteng</v>
          </cell>
          <cell r="C6140" t="str">
            <v>ZAGauteng</v>
          </cell>
        </row>
        <row r="6141">
          <cell r="B6141" t="str">
            <v>Gauteng</v>
          </cell>
          <cell r="C6141" t="str">
            <v>ZAGauteng</v>
          </cell>
        </row>
        <row r="6142">
          <cell r="B6142" t="str">
            <v>Gauteng</v>
          </cell>
          <cell r="C6142" t="str">
            <v>ZAGauteng</v>
          </cell>
        </row>
        <row r="6143">
          <cell r="B6143" t="str">
            <v>Rhawuti</v>
          </cell>
          <cell r="C6143" t="str">
            <v>ZARhawuti</v>
          </cell>
        </row>
        <row r="6144">
          <cell r="B6144" t="str">
            <v>Gauteng</v>
          </cell>
          <cell r="C6144" t="str">
            <v>ZAGauteng</v>
          </cell>
        </row>
        <row r="6145">
          <cell r="B6145" t="str">
            <v>KwaZulu-Natal</v>
          </cell>
          <cell r="C6145" t="str">
            <v>ZAKwaZulu-Natal</v>
          </cell>
        </row>
        <row r="6146">
          <cell r="B6146" t="str">
            <v>Kwazulu-Natal</v>
          </cell>
          <cell r="C6146" t="str">
            <v>ZAKwazulu-Natal</v>
          </cell>
        </row>
        <row r="6147">
          <cell r="B6147" t="str">
            <v>iKwaZulu-Natal</v>
          </cell>
          <cell r="C6147" t="str">
            <v>ZAiKwaZulu-Natal</v>
          </cell>
        </row>
        <row r="6148">
          <cell r="B6148" t="str">
            <v>GaZulu-Natala</v>
          </cell>
          <cell r="C6148" t="str">
            <v>ZAGaZulu-Natala</v>
          </cell>
        </row>
        <row r="6149">
          <cell r="B6149" t="str">
            <v>Hazolo-Natala</v>
          </cell>
          <cell r="C6149" t="str">
            <v>ZAHazolo-Natala</v>
          </cell>
        </row>
        <row r="6150">
          <cell r="B6150" t="str">
            <v>KwaZulu-Natali</v>
          </cell>
          <cell r="C6150" t="str">
            <v>ZAKwaZulu-Natali</v>
          </cell>
        </row>
        <row r="6151">
          <cell r="B6151" t="str">
            <v>KwaZulu-Natal</v>
          </cell>
          <cell r="C6151" t="str">
            <v>ZAKwaZulu-Natal</v>
          </cell>
        </row>
        <row r="6152">
          <cell r="B6152" t="str">
            <v>Kwazulu-Natal</v>
          </cell>
          <cell r="C6152" t="str">
            <v>ZAKwazulu-Natal</v>
          </cell>
        </row>
        <row r="6153">
          <cell r="B6153" t="str">
            <v>HaZulu-Natal</v>
          </cell>
          <cell r="C6153" t="str">
            <v>ZAHaZulu-Natal</v>
          </cell>
        </row>
        <row r="6154">
          <cell r="B6154" t="str">
            <v>KwaZulu-Natala</v>
          </cell>
          <cell r="C6154" t="str">
            <v>ZAKwaZulu-Natala</v>
          </cell>
        </row>
        <row r="6155">
          <cell r="B6155" t="str">
            <v>KwaZulu-Natali</v>
          </cell>
          <cell r="C6155" t="str">
            <v>ZAKwaZulu-Natali</v>
          </cell>
        </row>
        <row r="6156">
          <cell r="B6156" t="str">
            <v>Limpopo</v>
          </cell>
          <cell r="C6156" t="str">
            <v>ZALimpopo</v>
          </cell>
        </row>
        <row r="6157">
          <cell r="B6157" t="str">
            <v>Limpopo</v>
          </cell>
          <cell r="C6157" t="str">
            <v>ZALimpopo</v>
          </cell>
        </row>
        <row r="6158">
          <cell r="B6158" t="str">
            <v>Limpopo</v>
          </cell>
          <cell r="C6158" t="str">
            <v>ZALimpopo</v>
          </cell>
        </row>
        <row r="6159">
          <cell r="B6159" t="str">
            <v>Limpopo</v>
          </cell>
          <cell r="C6159" t="str">
            <v>ZALimpopo</v>
          </cell>
        </row>
        <row r="6160">
          <cell r="B6160" t="str">
            <v>Limpopo</v>
          </cell>
          <cell r="C6160" t="str">
            <v>ZALimpopo</v>
          </cell>
        </row>
        <row r="6161">
          <cell r="B6161" t="str">
            <v>Limpopo</v>
          </cell>
          <cell r="C6161" t="str">
            <v>ZALimpopo</v>
          </cell>
        </row>
        <row r="6162">
          <cell r="B6162" t="str">
            <v>Limpopo</v>
          </cell>
          <cell r="C6162" t="str">
            <v>ZALimpopo</v>
          </cell>
        </row>
        <row r="6163">
          <cell r="B6163" t="str">
            <v>Limpopo</v>
          </cell>
          <cell r="C6163" t="str">
            <v>ZALimpopo</v>
          </cell>
        </row>
        <row r="6164">
          <cell r="B6164" t="str">
            <v>Vhembe</v>
          </cell>
          <cell r="C6164" t="str">
            <v>ZAVhembe</v>
          </cell>
        </row>
        <row r="6165">
          <cell r="B6165" t="str">
            <v>Limpopo</v>
          </cell>
          <cell r="C6165" t="str">
            <v>ZALimpopo</v>
          </cell>
        </row>
        <row r="6166">
          <cell r="B6166" t="str">
            <v>Limpopo</v>
          </cell>
          <cell r="C6166" t="str">
            <v>ZALimpopo</v>
          </cell>
        </row>
        <row r="6167">
          <cell r="B6167" t="str">
            <v>Mpumalanga</v>
          </cell>
          <cell r="C6167" t="str">
            <v>ZAMpumalanga</v>
          </cell>
        </row>
        <row r="6168">
          <cell r="B6168" t="str">
            <v>Mpumalanga</v>
          </cell>
          <cell r="C6168" t="str">
            <v>ZAMpumalanga</v>
          </cell>
        </row>
        <row r="6169">
          <cell r="B6169" t="str">
            <v>iMpumalanga</v>
          </cell>
          <cell r="C6169" t="str">
            <v>ZAiMpumalanga</v>
          </cell>
        </row>
        <row r="6170">
          <cell r="B6170" t="str">
            <v>Mpumalanga</v>
          </cell>
          <cell r="C6170" t="str">
            <v>ZAMpumalanga</v>
          </cell>
        </row>
        <row r="6171">
          <cell r="B6171" t="str">
            <v>Mpumalanga</v>
          </cell>
          <cell r="C6171" t="str">
            <v>ZAMpumalanga</v>
          </cell>
        </row>
        <row r="6172">
          <cell r="B6172" t="str">
            <v>Mpumalanga</v>
          </cell>
          <cell r="C6172" t="str">
            <v>ZAMpumalanga</v>
          </cell>
        </row>
        <row r="6173">
          <cell r="B6173" t="str">
            <v>Mpumalanga</v>
          </cell>
          <cell r="C6173" t="str">
            <v>ZAMpumalanga</v>
          </cell>
        </row>
        <row r="6174">
          <cell r="B6174" t="str">
            <v>Mpumalanga</v>
          </cell>
          <cell r="C6174" t="str">
            <v>ZAMpumalanga</v>
          </cell>
        </row>
        <row r="6175">
          <cell r="B6175" t="str">
            <v>Mpumalanga</v>
          </cell>
          <cell r="C6175" t="str">
            <v>ZAMpumalanga</v>
          </cell>
        </row>
        <row r="6176">
          <cell r="B6176" t="str">
            <v>Mpumalanga</v>
          </cell>
          <cell r="C6176" t="str">
            <v>ZAMpumalanga</v>
          </cell>
        </row>
        <row r="6177">
          <cell r="B6177" t="str">
            <v>Mpumalanga</v>
          </cell>
          <cell r="C6177" t="str">
            <v>ZAMpumalanga</v>
          </cell>
        </row>
        <row r="6178">
          <cell r="B6178" t="str">
            <v>Noord-Kaap</v>
          </cell>
          <cell r="C6178" t="str">
            <v>ZANoord-Kaap</v>
          </cell>
        </row>
        <row r="6179">
          <cell r="B6179" t="str">
            <v>Northern Cape</v>
          </cell>
          <cell r="C6179" t="str">
            <v>ZANorthern Cape</v>
          </cell>
        </row>
        <row r="6180">
          <cell r="B6180" t="str">
            <v>iTlhagwini-Kapa</v>
          </cell>
          <cell r="C6180" t="str">
            <v>ZAiTlhagwini-Kapa</v>
          </cell>
        </row>
        <row r="6181">
          <cell r="B6181" t="str">
            <v>Kapa Leboya</v>
          </cell>
          <cell r="C6181" t="str">
            <v>ZAKapa Leboya</v>
          </cell>
        </row>
        <row r="6182">
          <cell r="B6182" t="str">
            <v>Kapa Leboya</v>
          </cell>
          <cell r="C6182" t="str">
            <v>ZAKapa Leboya</v>
          </cell>
        </row>
        <row r="6183">
          <cell r="B6183" t="str">
            <v>Kapa Bokone</v>
          </cell>
          <cell r="C6183" t="str">
            <v>ZAKapa Bokone</v>
          </cell>
        </row>
        <row r="6184">
          <cell r="B6184" t="str">
            <v>Kapa-N'walungu</v>
          </cell>
          <cell r="C6184" t="str">
            <v>ZAKapa-N'walungu</v>
          </cell>
        </row>
        <row r="6185">
          <cell r="B6185" t="str">
            <v>Kapa Devhula</v>
          </cell>
          <cell r="C6185" t="str">
            <v>ZAKapa Devhula</v>
          </cell>
        </row>
        <row r="6186">
          <cell r="B6186" t="str">
            <v>Mntla-Koloni</v>
          </cell>
          <cell r="C6186" t="str">
            <v>ZAMntla-Koloni</v>
          </cell>
        </row>
        <row r="6187">
          <cell r="B6187" t="str">
            <v>Nyakatho-Kapa</v>
          </cell>
          <cell r="C6187" t="str">
            <v>ZANyakatho-Kapa</v>
          </cell>
        </row>
        <row r="6188">
          <cell r="B6188" t="str">
            <v>Noordwes</v>
          </cell>
          <cell r="C6188" t="str">
            <v>ZANoordwes</v>
          </cell>
        </row>
        <row r="6189">
          <cell r="B6189" t="str">
            <v>North-West</v>
          </cell>
          <cell r="C6189" t="str">
            <v>ZANorth-West</v>
          </cell>
        </row>
        <row r="6190">
          <cell r="B6190" t="str">
            <v>iTlhagwini-Tjhingalanga</v>
          </cell>
          <cell r="C6190" t="str">
            <v>ZAiTlhagwini-Tjhingalanga</v>
          </cell>
        </row>
        <row r="6191">
          <cell r="B6191" t="str">
            <v>Lebowa Bodikela</v>
          </cell>
          <cell r="C6191" t="str">
            <v>ZALebowa Bodikela</v>
          </cell>
        </row>
        <row r="6192">
          <cell r="B6192" t="str">
            <v>Leboya (le) Bophirima</v>
          </cell>
          <cell r="C6192" t="str">
            <v>ZALeboya (le) Bophirima</v>
          </cell>
        </row>
        <row r="6193">
          <cell r="B6193" t="str">
            <v>Bokone Bophirima</v>
          </cell>
          <cell r="C6193" t="str">
            <v>ZABokone Bophirima</v>
          </cell>
        </row>
        <row r="6194">
          <cell r="B6194" t="str">
            <v>N'walungu-Vupeladyambu</v>
          </cell>
          <cell r="C6194" t="str">
            <v>ZAN'walungu-Vupeladyambu</v>
          </cell>
        </row>
        <row r="6195">
          <cell r="B6195" t="str">
            <v>Mntla-Ntshona</v>
          </cell>
          <cell r="C6195" t="str">
            <v>ZAMntla-Ntshona</v>
          </cell>
        </row>
        <row r="6196">
          <cell r="B6196" t="str">
            <v>Nyakatho-Ntshonalanga</v>
          </cell>
          <cell r="C6196" t="str">
            <v>ZANyakatho-Ntshonalanga</v>
          </cell>
        </row>
        <row r="6197">
          <cell r="B6197" t="str">
            <v>Wes-Kaap</v>
          </cell>
          <cell r="C6197" t="str">
            <v>ZAWes-Kaap</v>
          </cell>
        </row>
        <row r="6198">
          <cell r="B6198" t="str">
            <v>Western Cape</v>
          </cell>
          <cell r="C6198" t="str">
            <v>ZAWestern Cape</v>
          </cell>
        </row>
        <row r="6199">
          <cell r="B6199" t="str">
            <v>iTjhingalanga-Kapa</v>
          </cell>
          <cell r="C6199" t="str">
            <v>ZAiTjhingalanga-Kapa</v>
          </cell>
        </row>
        <row r="6200">
          <cell r="B6200" t="str">
            <v>Kapa Bodikela</v>
          </cell>
          <cell r="C6200" t="str">
            <v>ZAKapa Bodikela</v>
          </cell>
        </row>
        <row r="6201">
          <cell r="B6201" t="str">
            <v>Kapa Bophirimela</v>
          </cell>
          <cell r="C6201" t="str">
            <v>ZAKapa Bophirimela</v>
          </cell>
        </row>
        <row r="6202">
          <cell r="B6202" t="str">
            <v>Kapa Bophirima</v>
          </cell>
          <cell r="C6202" t="str">
            <v>ZAKapa Bophirima</v>
          </cell>
        </row>
        <row r="6203">
          <cell r="B6203" t="str">
            <v>Kapa-Vupeladyambu</v>
          </cell>
          <cell r="C6203" t="str">
            <v>ZAKapa-Vupeladyambu</v>
          </cell>
        </row>
        <row r="6204">
          <cell r="B6204" t="str">
            <v>Kapa Vhukovhela</v>
          </cell>
          <cell r="C6204" t="str">
            <v>ZAKapa Vhukovhela</v>
          </cell>
        </row>
        <row r="6205">
          <cell r="B6205" t="str">
            <v>Ntshona-Koloni</v>
          </cell>
          <cell r="C6205" t="str">
            <v>ZANtshona-Koloni</v>
          </cell>
        </row>
        <row r="6206">
          <cell r="B6206" t="str">
            <v>Ntshonalanga-Kapa</v>
          </cell>
          <cell r="C6206" t="str">
            <v>ZANtshonalanga-Kapa</v>
          </cell>
        </row>
        <row r="6207">
          <cell r="B6207" t="str">
            <v>Western</v>
          </cell>
          <cell r="C6207" t="str">
            <v>ZMWestern</v>
          </cell>
        </row>
        <row r="6208">
          <cell r="B6208" t="str">
            <v>Central</v>
          </cell>
          <cell r="C6208" t="str">
            <v>ZMCentral</v>
          </cell>
        </row>
        <row r="6209">
          <cell r="B6209" t="str">
            <v>Eastern</v>
          </cell>
          <cell r="C6209" t="str">
            <v>ZMEastern</v>
          </cell>
        </row>
        <row r="6210">
          <cell r="B6210" t="str">
            <v>Luapula</v>
          </cell>
          <cell r="C6210" t="str">
            <v>ZMLuapula</v>
          </cell>
        </row>
        <row r="6211">
          <cell r="B6211" t="str">
            <v>Northern</v>
          </cell>
          <cell r="C6211" t="str">
            <v>ZMNorthern</v>
          </cell>
        </row>
        <row r="6212">
          <cell r="B6212" t="str">
            <v>North-Western</v>
          </cell>
          <cell r="C6212" t="str">
            <v>ZMNorth-Western</v>
          </cell>
        </row>
        <row r="6213">
          <cell r="B6213" t="str">
            <v>Southern</v>
          </cell>
          <cell r="C6213" t="str">
            <v>ZMSouthern</v>
          </cell>
        </row>
        <row r="6214">
          <cell r="B6214" t="str">
            <v>Copperbelt</v>
          </cell>
          <cell r="C6214" t="str">
            <v>ZMCopperbelt</v>
          </cell>
        </row>
        <row r="6215">
          <cell r="B6215" t="str">
            <v>Lusaka</v>
          </cell>
          <cell r="C6215" t="str">
            <v>ZMLusaka</v>
          </cell>
        </row>
        <row r="6216">
          <cell r="B6216" t="str">
            <v>Muchinga</v>
          </cell>
          <cell r="C6216" t="str">
            <v>ZMMuchinga</v>
          </cell>
        </row>
        <row r="6217">
          <cell r="B6217" t="str">
            <v>Bulawayo</v>
          </cell>
          <cell r="C6217" t="str">
            <v>ZWBulawayo</v>
          </cell>
        </row>
        <row r="6218">
          <cell r="B6218" t="str">
            <v>Harare</v>
          </cell>
          <cell r="C6218" t="str">
            <v>ZWHarare</v>
          </cell>
        </row>
        <row r="6219">
          <cell r="B6219" t="str">
            <v>Manicaland</v>
          </cell>
          <cell r="C6219" t="str">
            <v>ZWManicaland</v>
          </cell>
        </row>
        <row r="6220">
          <cell r="B6220" t="str">
            <v>Mashonaland Central</v>
          </cell>
          <cell r="C6220" t="str">
            <v>ZWMashonaland Central</v>
          </cell>
        </row>
        <row r="6221">
          <cell r="B6221" t="str">
            <v>Mashonaland East</v>
          </cell>
          <cell r="C6221" t="str">
            <v>ZWMashonaland East</v>
          </cell>
        </row>
        <row r="6222">
          <cell r="B6222" t="str">
            <v>Midlands</v>
          </cell>
          <cell r="C6222" t="str">
            <v>ZWMidlands</v>
          </cell>
        </row>
        <row r="6223">
          <cell r="B6223" t="str">
            <v>Matabeleland North</v>
          </cell>
          <cell r="C6223" t="str">
            <v>ZWMatabeleland North</v>
          </cell>
        </row>
        <row r="6224">
          <cell r="B6224" t="str">
            <v>Matabeleland South</v>
          </cell>
          <cell r="C6224" t="str">
            <v>ZWMatabeleland South</v>
          </cell>
        </row>
        <row r="6225">
          <cell r="B6225" t="str">
            <v>Masvingo</v>
          </cell>
          <cell r="C6225" t="str">
            <v>ZWMasvingo</v>
          </cell>
        </row>
        <row r="6226">
          <cell r="B6226" t="str">
            <v>Mashonaland West</v>
          </cell>
          <cell r="C6226" t="str">
            <v>ZWMashonaland West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13" activePane="bottomRight" state="frozen"/>
      <selection pane="topRight" activeCell="B24" sqref="B24:J24"/>
      <selection pane="bottomLeft" activeCell="B24" sqref="B24:J24"/>
      <selection pane="bottomRight" activeCell="J39" sqref="J39"/>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11847</v>
      </c>
      <c r="F13" s="225" t="s">
        <v>11856</v>
      </c>
      <c r="G13" s="24"/>
    </row>
    <row r="14" spans="1:7" ht="56.25">
      <c r="A14" s="388"/>
      <c r="B14" s="222">
        <v>1.01</v>
      </c>
      <c r="C14" s="223" t="s">
        <v>12</v>
      </c>
      <c r="D14" s="224">
        <v>44523</v>
      </c>
      <c r="E14" s="223" t="s">
        <v>11848</v>
      </c>
      <c r="F14" s="225" t="s">
        <v>11856</v>
      </c>
      <c r="G14" s="24"/>
    </row>
    <row r="15" spans="1:7" ht="56.25">
      <c r="A15" s="388"/>
      <c r="B15" s="222">
        <v>1.02</v>
      </c>
      <c r="C15" s="223" t="s">
        <v>12</v>
      </c>
      <c r="D15" s="224">
        <v>44553</v>
      </c>
      <c r="E15" s="223" t="s">
        <v>11849</v>
      </c>
      <c r="F15" s="225" t="s">
        <v>11856</v>
      </c>
      <c r="G15" s="24"/>
    </row>
    <row r="16" spans="1:7" ht="90">
      <c r="A16" s="388"/>
      <c r="B16" s="222">
        <v>1.1000000000000001</v>
      </c>
      <c r="C16" s="223" t="s">
        <v>12</v>
      </c>
      <c r="D16" s="224">
        <v>44848</v>
      </c>
      <c r="E16" s="223" t="s">
        <v>11850</v>
      </c>
      <c r="F16" s="225" t="s">
        <v>11857</v>
      </c>
      <c r="G16" s="24"/>
    </row>
    <row r="17" spans="1:7" ht="56.25">
      <c r="A17" s="388"/>
      <c r="B17" s="222">
        <v>1.1100000000000001</v>
      </c>
      <c r="C17" s="223" t="s">
        <v>12</v>
      </c>
      <c r="D17" s="224">
        <v>44869</v>
      </c>
      <c r="E17" s="223" t="s">
        <v>11851</v>
      </c>
      <c r="F17" s="225" t="s">
        <v>11857</v>
      </c>
      <c r="G17" s="24"/>
    </row>
    <row r="18" spans="1:7" ht="56.25">
      <c r="A18" s="388"/>
      <c r="B18" s="222">
        <v>1.2</v>
      </c>
      <c r="C18" s="223" t="s">
        <v>12</v>
      </c>
      <c r="D18" s="224">
        <v>45058</v>
      </c>
      <c r="E18" s="223" t="s">
        <v>11900</v>
      </c>
      <c r="F18" s="225" t="s">
        <v>11858</v>
      </c>
      <c r="G18" s="24"/>
    </row>
    <row r="19" spans="1:7" ht="56.25">
      <c r="A19" s="388"/>
      <c r="B19" s="222">
        <v>1.3</v>
      </c>
      <c r="C19" s="223" t="s">
        <v>12</v>
      </c>
      <c r="D19" s="224">
        <v>45408</v>
      </c>
      <c r="E19" s="286" t="s">
        <v>19408</v>
      </c>
      <c r="F19" s="225" t="s">
        <v>11901</v>
      </c>
      <c r="G19" s="24"/>
    </row>
    <row r="20" spans="1:7" ht="56.25">
      <c r="A20" s="388"/>
      <c r="B20" s="291" t="s">
        <v>18067</v>
      </c>
      <c r="C20" s="223" t="s">
        <v>12</v>
      </c>
      <c r="D20" s="224">
        <v>45772</v>
      </c>
      <c r="E20" s="286" t="s">
        <v>18601</v>
      </c>
      <c r="F20" s="225" t="s">
        <v>18718</v>
      </c>
      <c r="G20" s="24"/>
    </row>
    <row r="21" spans="1:7" ht="78.75">
      <c r="A21" s="388"/>
      <c r="B21" s="291" t="s">
        <v>19500</v>
      </c>
      <c r="C21" s="223" t="s">
        <v>12</v>
      </c>
      <c r="D21" s="384">
        <v>45947</v>
      </c>
      <c r="E21" s="385" t="s">
        <v>19503</v>
      </c>
      <c r="F21" s="225" t="s">
        <v>19499</v>
      </c>
      <c r="G21" s="24"/>
    </row>
    <row r="22" spans="1:7" ht="78.75">
      <c r="A22" s="388"/>
      <c r="B22" s="291">
        <v>2.11</v>
      </c>
      <c r="C22" s="223" t="s">
        <v>12</v>
      </c>
      <c r="D22" s="384">
        <v>46129</v>
      </c>
      <c r="E22" s="385" t="s">
        <v>20351</v>
      </c>
      <c r="F22" s="225" t="s">
        <v>19546</v>
      </c>
      <c r="G22" s="24"/>
    </row>
    <row r="23" spans="1:7" ht="13.5" thickBot="1">
      <c r="A23" s="389"/>
      <c r="B23" s="393" t="str">
        <f ca="1">OFFSET(L!$C$1,MATCH("General"&amp;"Cpy",L!$A:$A,0)-1,SL,,)</f>
        <v>© 2026 Responsible Minerals Initiative. All rights reserved.</v>
      </c>
      <c r="C23" s="393"/>
      <c r="D23" s="393"/>
      <c r="E23" s="393"/>
      <c r="F23" s="39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28.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42.75">
      <c r="A10" s="125" t="str">
        <f t="shared" si="0"/>
        <v>InstructionsA10</v>
      </c>
      <c r="B10" s="125" t="s">
        <v>355</v>
      </c>
      <c r="C10" s="125" t="s">
        <v>388</v>
      </c>
      <c r="D10" s="125" t="s">
        <v>18770</v>
      </c>
      <c r="E10" s="238" t="s">
        <v>384</v>
      </c>
      <c r="F10" s="239" t="s">
        <v>385</v>
      </c>
      <c r="G10" s="125" t="s">
        <v>386</v>
      </c>
      <c r="H10" s="274" t="s">
        <v>387</v>
      </c>
      <c r="I10" s="125" t="s">
        <v>17901</v>
      </c>
    </row>
    <row r="11" spans="1:9" ht="28.5">
      <c r="A11" s="125" t="str">
        <f>B11&amp;C11</f>
        <v>InstructionsA11</v>
      </c>
      <c r="B11" s="125" t="s">
        <v>355</v>
      </c>
      <c r="C11" s="125" t="s">
        <v>393</v>
      </c>
      <c r="D11" s="125" t="s">
        <v>18771</v>
      </c>
      <c r="E11" s="238" t="s">
        <v>389</v>
      </c>
      <c r="F11" s="239" t="s">
        <v>390</v>
      </c>
      <c r="G11" s="125" t="s">
        <v>391</v>
      </c>
      <c r="H11" s="274" t="s">
        <v>392</v>
      </c>
      <c r="I11" s="125" t="s">
        <v>17902</v>
      </c>
    </row>
    <row r="12" spans="1:9" ht="42.7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85.5">
      <c r="A16" s="125" t="str">
        <f t="shared" si="0"/>
        <v>InstructionsA16</v>
      </c>
      <c r="B16" s="125" t="s">
        <v>355</v>
      </c>
      <c r="C16" s="125" t="s">
        <v>418</v>
      </c>
      <c r="D16" s="125" t="s">
        <v>18776</v>
      </c>
      <c r="E16" s="238" t="s">
        <v>414</v>
      </c>
      <c r="F16" s="239" t="s">
        <v>415</v>
      </c>
      <c r="G16" s="125" t="s">
        <v>416</v>
      </c>
      <c r="H16" s="274" t="s">
        <v>417</v>
      </c>
      <c r="I16" s="125" t="s">
        <v>17907</v>
      </c>
    </row>
    <row r="17" spans="1:9" ht="28.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2.7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28.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99.75">
      <c r="A25" s="125" t="str">
        <f t="shared" si="0"/>
        <v>InstructionsA26</v>
      </c>
      <c r="B25" s="125" t="s">
        <v>355</v>
      </c>
      <c r="C25" s="125" t="s">
        <v>451</v>
      </c>
      <c r="D25" s="125" t="s">
        <v>18700</v>
      </c>
      <c r="E25" s="238" t="s">
        <v>18929</v>
      </c>
      <c r="F25" s="269" t="s">
        <v>18933</v>
      </c>
      <c r="G25" s="125" t="s">
        <v>18930</v>
      </c>
      <c r="H25" s="274" t="s">
        <v>18931</v>
      </c>
      <c r="I25" s="125" t="s">
        <v>18932</v>
      </c>
    </row>
    <row r="26" spans="1:9" ht="242.25">
      <c r="A26" s="125" t="str">
        <f t="shared" si="0"/>
        <v>InstructionsA27</v>
      </c>
      <c r="B26" s="125" t="s">
        <v>355</v>
      </c>
      <c r="C26" s="125" t="s">
        <v>452</v>
      </c>
      <c r="D26" s="125" t="s">
        <v>18934</v>
      </c>
      <c r="E26" s="242" t="s">
        <v>18935</v>
      </c>
      <c r="F26" s="269" t="s">
        <v>19302</v>
      </c>
      <c r="G26" s="125" t="s">
        <v>18947</v>
      </c>
      <c r="H26" s="274" t="s">
        <v>18936</v>
      </c>
      <c r="I26" s="125" t="s">
        <v>18937</v>
      </c>
    </row>
    <row r="27" spans="1:9" ht="42.75">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56.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42.5">
      <c r="A32" s="125" t="str">
        <f t="shared" si="2"/>
        <v>InstructionsA33</v>
      </c>
      <c r="B32" s="125" t="s">
        <v>355</v>
      </c>
      <c r="C32" s="125" t="s">
        <v>463</v>
      </c>
      <c r="D32" s="125" t="s">
        <v>18704</v>
      </c>
      <c r="E32" s="378" t="s">
        <v>18948</v>
      </c>
      <c r="F32" s="243" t="s">
        <v>19315</v>
      </c>
      <c r="G32" s="125" t="s">
        <v>18949</v>
      </c>
      <c r="H32" s="274" t="s">
        <v>18950</v>
      </c>
      <c r="I32" s="125" t="s">
        <v>18951</v>
      </c>
    </row>
    <row r="33" spans="1:9" ht="142.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299.2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28.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56.5">
      <c r="A41" s="125" t="str">
        <f>B41&amp;C41</f>
        <v>InstructionsA43</v>
      </c>
      <c r="B41" s="125" t="s">
        <v>355</v>
      </c>
      <c r="C41" s="125" t="s">
        <v>490</v>
      </c>
      <c r="D41" s="125" t="s">
        <v>485</v>
      </c>
      <c r="E41" s="238" t="s">
        <v>486</v>
      </c>
      <c r="F41" s="269" t="s">
        <v>487</v>
      </c>
      <c r="G41" s="125" t="s">
        <v>488</v>
      </c>
      <c r="H41" s="274" t="s">
        <v>489</v>
      </c>
      <c r="I41" s="125" t="s">
        <v>17918</v>
      </c>
    </row>
    <row r="42" spans="1:9" ht="85.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71.2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56.75">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85.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56.2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199.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71.2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14">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85.2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13.5">
      <c r="A77" s="125" t="str">
        <f t="shared" si="0"/>
        <v>InstructionsA83</v>
      </c>
      <c r="B77" s="125" t="s">
        <v>355</v>
      </c>
      <c r="C77" s="125" t="s">
        <v>18918</v>
      </c>
      <c r="D77" s="125" t="s">
        <v>608</v>
      </c>
      <c r="E77" s="238" t="s">
        <v>609</v>
      </c>
      <c r="F77" s="239" t="s">
        <v>610</v>
      </c>
      <c r="G77" s="249" t="s">
        <v>611</v>
      </c>
      <c r="H77" s="274" t="s">
        <v>612</v>
      </c>
      <c r="I77" s="125" t="s">
        <v>17944</v>
      </c>
    </row>
    <row r="78" spans="1:9" ht="171">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199.5">
      <c r="A113" s="125" t="str">
        <f t="shared" si="7"/>
        <v>DefinitionsC5</v>
      </c>
      <c r="B113" s="125" t="s">
        <v>643</v>
      </c>
      <c r="C113" s="125" t="s">
        <v>775</v>
      </c>
      <c r="D113" s="125" t="s">
        <v>776</v>
      </c>
      <c r="E113" s="238" t="s">
        <v>777</v>
      </c>
      <c r="F113" s="239" t="s">
        <v>778</v>
      </c>
      <c r="G113" s="125" t="s">
        <v>779</v>
      </c>
      <c r="H113" s="274" t="s">
        <v>780</v>
      </c>
      <c r="I113" s="125" t="s">
        <v>17966</v>
      </c>
    </row>
    <row r="114" spans="1:9" ht="114">
      <c r="A114" s="125" t="str">
        <f t="shared" si="7"/>
        <v>DefinitionsC6</v>
      </c>
      <c r="B114" s="125" t="s">
        <v>643</v>
      </c>
      <c r="C114" s="125" t="s">
        <v>781</v>
      </c>
      <c r="D114" s="125" t="s">
        <v>18754</v>
      </c>
      <c r="E114" s="238" t="s">
        <v>18786</v>
      </c>
      <c r="F114" s="239" t="s">
        <v>19330</v>
      </c>
      <c r="G114" s="125" t="s">
        <v>18787</v>
      </c>
      <c r="H114" s="274" t="s">
        <v>18788</v>
      </c>
      <c r="I114" s="125" t="s">
        <v>18789</v>
      </c>
    </row>
    <row r="115" spans="1:9" ht="156.75">
      <c r="A115" s="125" t="str">
        <f t="shared" si="7"/>
        <v>DefinitionsC7</v>
      </c>
      <c r="B115" s="125" t="s">
        <v>643</v>
      </c>
      <c r="C115" s="125" t="s">
        <v>787</v>
      </c>
      <c r="D115" s="125" t="s">
        <v>782</v>
      </c>
      <c r="E115" s="238" t="s">
        <v>783</v>
      </c>
      <c r="F115" s="239" t="s">
        <v>784</v>
      </c>
      <c r="G115" s="125" t="s">
        <v>785</v>
      </c>
      <c r="H115" s="274" t="s">
        <v>786</v>
      </c>
      <c r="I115" s="125" t="s">
        <v>17967</v>
      </c>
    </row>
    <row r="116" spans="1:9" ht="142.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42.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42.5">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28">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8.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28.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42.75">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40.5">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7">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c r="A266" s="125" t="str">
        <f t="shared" si="12"/>
        <v>CheckerJ45</v>
      </c>
      <c r="B266" s="125" t="s">
        <v>1189</v>
      </c>
      <c r="C266" s="125" t="s">
        <v>18410</v>
      </c>
      <c r="D266" s="244"/>
      <c r="E266" s="245"/>
      <c r="F266" s="251"/>
      <c r="G266" s="249"/>
      <c r="H266" s="274"/>
      <c r="I266" s="125"/>
    </row>
    <row r="267" spans="1:9">
      <c r="A267" s="125" t="str">
        <f t="shared" si="12"/>
        <v>CheckerJ46</v>
      </c>
      <c r="B267" s="125" t="s">
        <v>1189</v>
      </c>
      <c r="C267" s="125" t="s">
        <v>18411</v>
      </c>
      <c r="D267" s="244"/>
      <c r="E267" s="245"/>
      <c r="F267" s="251"/>
      <c r="G267" s="249"/>
      <c r="H267" s="274"/>
      <c r="I267" s="125"/>
    </row>
    <row r="268" spans="1:9">
      <c r="A268" s="125" t="str">
        <f t="shared" si="12"/>
        <v>CheckerJ47</v>
      </c>
      <c r="B268" s="125" t="s">
        <v>1189</v>
      </c>
      <c r="C268" s="125" t="s">
        <v>18412</v>
      </c>
      <c r="D268" s="244"/>
      <c r="E268" s="245"/>
      <c r="F268" s="251"/>
      <c r="G268" s="249"/>
      <c r="H268" s="274"/>
      <c r="I268" s="125"/>
    </row>
    <row r="269" spans="1:9">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c r="A276" s="125" t="str">
        <f t="shared" si="12"/>
        <v>CheckerJ56</v>
      </c>
      <c r="B276" s="125" t="s">
        <v>1189</v>
      </c>
      <c r="C276" s="125" t="s">
        <v>18420</v>
      </c>
      <c r="D276" s="244"/>
      <c r="E276" s="245"/>
      <c r="F276" s="251"/>
      <c r="G276" s="249"/>
      <c r="H276" s="274"/>
      <c r="I276" s="125"/>
    </row>
    <row r="277" spans="1:9">
      <c r="A277" s="125" t="str">
        <f t="shared" si="12"/>
        <v>CheckerJ57</v>
      </c>
      <c r="B277" s="125" t="s">
        <v>1189</v>
      </c>
      <c r="C277" s="125" t="s">
        <v>18421</v>
      </c>
      <c r="D277" s="244"/>
      <c r="E277" s="245"/>
      <c r="F277" s="251"/>
      <c r="G277" s="249"/>
      <c r="H277" s="274"/>
      <c r="I277" s="125"/>
    </row>
    <row r="278" spans="1:9">
      <c r="A278" s="125" t="str">
        <f t="shared" si="12"/>
        <v>CheckerJ58</v>
      </c>
      <c r="B278" s="125" t="s">
        <v>1189</v>
      </c>
      <c r="C278" s="125" t="s">
        <v>18422</v>
      </c>
      <c r="D278" s="244"/>
      <c r="E278" s="245"/>
      <c r="F278" s="251"/>
      <c r="G278" s="249"/>
      <c r="H278" s="274"/>
      <c r="I278" s="125"/>
    </row>
    <row r="279" spans="1:9">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c r="A286" s="125" t="str">
        <f t="shared" si="13"/>
        <v>CheckerJ67</v>
      </c>
      <c r="B286" s="125" t="s">
        <v>1189</v>
      </c>
      <c r="C286" s="125" t="s">
        <v>18430</v>
      </c>
      <c r="G286" s="309"/>
      <c r="H286" s="274"/>
      <c r="I286" s="125"/>
    </row>
    <row r="287" spans="1:9">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c r="A319" s="125" t="str">
        <f t="shared" si="13"/>
        <v>CheckerJ104</v>
      </c>
      <c r="B319" s="125" t="s">
        <v>1189</v>
      </c>
      <c r="C319" s="125" t="s">
        <v>18470</v>
      </c>
      <c r="D319" s="244"/>
      <c r="E319" s="245"/>
      <c r="F319" s="251"/>
      <c r="G319" s="308"/>
      <c r="H319" s="274"/>
      <c r="I319" s="125"/>
    </row>
    <row r="320" spans="1:9">
      <c r="A320" s="125" t="str">
        <f t="shared" si="13"/>
        <v>CheckerJ105</v>
      </c>
      <c r="B320" s="125" t="s">
        <v>1189</v>
      </c>
      <c r="C320" s="125" t="s">
        <v>18471</v>
      </c>
      <c r="D320" s="244"/>
      <c r="E320" s="245"/>
      <c r="F320" s="251"/>
      <c r="G320" s="308"/>
      <c r="H320" s="274"/>
      <c r="I320" s="125"/>
    </row>
    <row r="321" spans="1:9">
      <c r="A321" s="125" t="str">
        <f t="shared" si="13"/>
        <v>CheckerJ106</v>
      </c>
      <c r="B321" s="125" t="s">
        <v>1189</v>
      </c>
      <c r="C321" s="125" t="s">
        <v>18472</v>
      </c>
      <c r="D321" s="244"/>
      <c r="E321" s="245"/>
      <c r="F321" s="251"/>
      <c r="G321" s="308"/>
      <c r="H321" s="274"/>
      <c r="I321" s="125"/>
    </row>
    <row r="322" spans="1:9">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85.2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E279FFC2-C5AA-4A52-BA4D-383DA741192B}"/>
    </customSheetView>
    <customSheetView guid="{4BDF1A28-30D5-449D-B20E-D6C97EF9FAE1}" showAutoFilter="1">
      <selection activeCell="C174" sqref="C174"/>
      <pageMargins left="0" right="0" top="0" bottom="0" header="0" footer="0"/>
      <pageSetup paperSize="9" orientation="portrait"/>
      <autoFilter ref="B1:N1" xr:uid="{BF74237E-47AB-4602-838E-BD75AA5858DE}"/>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03121387-9D22-4AA4-97D1-4D99C9F8A593}"/>
    </customSheetView>
    <customSheetView guid="{4BDF1A28-30D5-449D-B20E-D6C97EF9FAE1}" showAutoFilter="1">
      <selection activeCell="C1" sqref="C1:D65536"/>
      <pageMargins left="0" right="0" top="0" bottom="0" header="0" footer="0"/>
      <pageSetup orientation="portrait"/>
      <autoFilter ref="B1:C1" xr:uid="{CAB9BF8E-C4B7-4F96-95BA-18E685FFC6E7}"/>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24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60">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3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9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05">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7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90">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6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3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3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9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15">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30">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3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6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2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45">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9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45">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45">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0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30">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45">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45">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15">
      <c r="A65" s="217" t="str">
        <f ca="1">OFFSET(L!$C$1,MATCH("Instructions"&amp;ADDRESS(ROW(),COLUMN(),4),L!$A:$A,0)-1,SL,,)</f>
        <v>Instructions for completing the Mine List Tab.
Provide answers in ENGLISH only</v>
      </c>
      <c r="B65" s="178"/>
    </row>
    <row r="66" spans="1:2" ht="15">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15">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30">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60">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1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3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15">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75">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60">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45">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05">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30">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30">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75">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3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45">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45">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15">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45">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6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15">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4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30">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4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1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75">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45">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05">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35">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4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3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2026 Responsible Minerals Initiative. All rights reserved.</v>
      </c>
      <c r="C29" s="397"/>
      <c r="D29" s="398"/>
      <c r="E29" s="178"/>
    </row>
    <row r="30" spans="1:5" ht="13.5" thickBot="1">
      <c r="A30" s="179"/>
      <c r="B30" s="180"/>
      <c r="C30" s="180"/>
      <c r="D30" s="39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6" zoomScaleNormal="100" workbookViewId="0">
      <selection activeCell="D3" sqref="D3"/>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38"/>
      <c r="B1" s="439"/>
      <c r="C1" s="439"/>
      <c r="D1" s="439"/>
      <c r="E1" s="439"/>
      <c r="F1" s="439"/>
      <c r="G1" s="439"/>
      <c r="H1" s="439"/>
      <c r="I1" s="439"/>
      <c r="J1" s="439"/>
      <c r="K1" s="440"/>
      <c r="L1" s="101"/>
      <c r="P1" s="2"/>
      <c r="Q1" s="2"/>
      <c r="R1" s="2"/>
      <c r="S1" s="2"/>
      <c r="T1" s="2"/>
      <c r="U1" s="2"/>
      <c r="V1" s="2"/>
      <c r="W1" s="2"/>
      <c r="X1" s="2"/>
      <c r="Y1" s="2"/>
      <c r="Z1" s="2"/>
      <c r="AA1" s="2"/>
      <c r="AB1" s="2"/>
      <c r="AC1" s="2"/>
      <c r="AD1" s="2"/>
      <c r="AE1" s="2"/>
      <c r="AF1" s="2"/>
      <c r="AG1" s="2"/>
      <c r="AH1" s="2"/>
    </row>
    <row r="2" spans="1:34" ht="81.75" customHeight="1">
      <c r="A2" s="27"/>
      <c r="B2" s="281"/>
      <c r="C2" s="28"/>
      <c r="D2" s="441" t="str">
        <f ca="1">OFFSET(L!$C$1,MATCH("Declaration"&amp;ADDRESS(ROW(),COLUMN(),4),L!$A:$A,0)-1,SL,,)</f>
        <v>Extended Minerals Reporting Template (EMRT)</v>
      </c>
      <c r="E2" s="442"/>
      <c r="F2" s="442"/>
      <c r="G2" s="442"/>
      <c r="H2" s="442"/>
      <c r="I2" s="442"/>
      <c r="J2" s="443"/>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2"/>
      <c r="F3" s="423"/>
      <c r="G3" s="423"/>
      <c r="H3" s="423"/>
      <c r="I3" s="423"/>
      <c r="J3" s="383" t="s">
        <v>19553</v>
      </c>
      <c r="K3" s="29"/>
      <c r="L3" s="101"/>
      <c r="P3" s="38">
        <f>MATCH($D$3,LN,0)</f>
        <v>1</v>
      </c>
    </row>
    <row r="4" spans="1:34" ht="15.75">
      <c r="A4" s="27"/>
      <c r="B4" s="447" t="str">
        <f ca="1">OFFSET(L!$C$1,MATCH("Declaration"&amp;ADDRESS(ROW(),COLUMN(),4),L!$A:$A,0)-1,SL,,)</f>
        <v>The purpose of this document is to collect sourcing information on below minerals.</v>
      </c>
      <c r="C4" s="447"/>
      <c r="D4" s="447"/>
      <c r="E4" s="447"/>
      <c r="F4" s="447"/>
      <c r="G4" s="447"/>
      <c r="H4" s="447"/>
      <c r="I4" s="451" t="str">
        <f ca="1">OFFSET(L!$C$1,MATCH("Declaration"&amp;ADDRESS(ROW(),COLUMN(),4),L!$A:$A,0)-1,SL,,)</f>
        <v>Link to Terms &amp; Conditions</v>
      </c>
      <c r="J4" s="451"/>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7" t="str">
        <f ca="1">OFFSET(L!$C$1,MATCH("Declaration"&amp;ADDRESS(ROW(),COLUMN(),4),L!$A:$A,0)-1,SL,,)</f>
        <v>Mandatory fields are noted with an asterisk (*).  Consult the instructions tab for guidance on how to answer each question.</v>
      </c>
      <c r="C6" s="447"/>
      <c r="D6" s="447"/>
      <c r="E6" s="447"/>
      <c r="F6" s="447"/>
      <c r="G6" s="447"/>
      <c r="H6" s="447"/>
      <c r="I6" s="447"/>
      <c r="J6" s="447"/>
      <c r="K6" s="29"/>
      <c r="L6" s="103" t="s">
        <v>18</v>
      </c>
      <c r="P6" s="2"/>
      <c r="Q6" s="2"/>
      <c r="R6" s="2"/>
      <c r="S6" s="2"/>
      <c r="T6" s="2"/>
      <c r="U6" s="2"/>
      <c r="V6" s="2"/>
      <c r="W6" s="2"/>
      <c r="X6" s="2"/>
      <c r="Y6" s="2"/>
      <c r="Z6" s="2"/>
      <c r="AA6" s="2"/>
      <c r="AB6" s="2"/>
      <c r="AC6" s="2"/>
      <c r="AD6" s="2"/>
      <c r="AE6" s="2"/>
      <c r="AF6" s="2"/>
      <c r="AG6" s="2"/>
      <c r="AH6" s="2"/>
    </row>
    <row r="7" spans="1:34" ht="15.75">
      <c r="A7" s="27"/>
      <c r="B7" s="452" t="str">
        <f ca="1">OFFSET(L!$C$1,MATCH("Declaration"&amp;ADDRESS(ROW(),COLUMN(),4),L!$A:$A,0)-1,SL,,)</f>
        <v>Company Information</v>
      </c>
      <c r="C7" s="452"/>
      <c r="D7" s="452"/>
      <c r="E7" s="452"/>
      <c r="F7" s="452"/>
      <c r="G7" s="452"/>
      <c r="H7" s="452"/>
      <c r="I7" s="452"/>
      <c r="J7" s="452"/>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44" t="s">
        <v>20352</v>
      </c>
      <c r="E8" s="445"/>
      <c r="F8" s="445"/>
      <c r="G8" s="445"/>
      <c r="H8" s="445"/>
      <c r="I8" s="445"/>
      <c r="J8" s="446"/>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28" t="s">
        <v>19</v>
      </c>
      <c r="E9" s="429"/>
      <c r="F9" s="429"/>
      <c r="G9" s="430"/>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3" t="str">
        <f ca="1">OFFSET(L!$C$1,MATCH("Declaration"&amp;ADDRESS(ROW(),COLUMN(),4)&amp;LEFT($D$9,1),L!$A:$A,0)-1,SL,,)</f>
        <v>Description of Scope:</v>
      </c>
      <c r="C10" s="111"/>
      <c r="D10" s="448"/>
      <c r="E10" s="449"/>
      <c r="F10" s="449"/>
      <c r="G10" s="449"/>
      <c r="H10" s="449"/>
      <c r="I10" s="449"/>
      <c r="J10" s="450"/>
      <c r="K10" s="29"/>
      <c r="L10" s="103"/>
      <c r="Q10" s="2"/>
      <c r="R10" s="2"/>
      <c r="S10" s="2"/>
      <c r="T10" s="2"/>
      <c r="U10" s="2"/>
      <c r="V10" s="2"/>
      <c r="W10" s="2"/>
      <c r="X10" s="2"/>
      <c r="Y10" s="2"/>
      <c r="Z10" s="2"/>
      <c r="AA10" s="2"/>
      <c r="AB10" s="2"/>
      <c r="AC10" s="2"/>
      <c r="AD10" s="2"/>
      <c r="AE10" s="2"/>
      <c r="AF10" s="2"/>
      <c r="AG10" s="2"/>
      <c r="AH10" s="2"/>
    </row>
    <row r="11" spans="1:34" ht="15">
      <c r="A11" s="31"/>
      <c r="B11" s="454"/>
      <c r="C11" s="111"/>
      <c r="D11" s="455" t="str">
        <f ca="1">IF(D9=Q9,OFFSET(L!$C$1,MATCH("Declaration"&amp;ADDRESS(ROW(),COLUMN(),4),L!$A:$A,0)-1,SL,,),"")</f>
        <v/>
      </c>
      <c r="E11" s="456"/>
      <c r="F11" s="456"/>
      <c r="G11" s="456"/>
      <c r="H11" s="456"/>
      <c r="I11" s="456"/>
      <c r="J11" s="457"/>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58" t="s">
        <v>18596</v>
      </c>
      <c r="F12" s="459"/>
      <c r="G12" s="370" t="s">
        <v>18597</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1.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18598</v>
      </c>
      <c r="E13" s="458" t="s">
        <v>41</v>
      </c>
      <c r="F13" s="459"/>
      <c r="G13" s="370" t="s">
        <v>18600</v>
      </c>
      <c r="H13" s="296"/>
      <c r="I13" s="296"/>
      <c r="J13" s="296"/>
      <c r="K13" s="29"/>
      <c r="L13" s="103"/>
      <c r="P13" s="293" t="str">
        <f>IF(ISBLANK(E12),"",IF(E12="(Delete Copper)",IF(ISBLANK(E14),"",E14),E12))</f>
        <v/>
      </c>
      <c r="Q13" s="294" t="str">
        <f>IF(P13="",P13,IF(P12="",P12,IF(P12&gt;P13,P12,P13)))</f>
        <v/>
      </c>
      <c r="R13" s="294" t="str">
        <f t="shared" ref="R13:Z13" si="8">IF(Q14="",Q13,IF(Q13="",Q14,IF(Q13&gt;Q14,Q14,Q13)))</f>
        <v/>
      </c>
      <c r="S13" s="294" t="str">
        <f t="shared" ref="S13" si="9">IF(R13="",R13,IF(R12="",R12,IF(R12&gt;R13,R12,R13)))</f>
        <v/>
      </c>
      <c r="T13" s="294" t="str">
        <f t="shared" si="8"/>
        <v/>
      </c>
      <c r="U13" s="294" t="str">
        <f t="shared" ref="U13" si="10">IF(T13="",T13,IF(T12="",T12,IF(T12&gt;T13,T12,T13)))</f>
        <v/>
      </c>
      <c r="V13" s="294" t="str">
        <f t="shared" si="8"/>
        <v>Mica</v>
      </c>
      <c r="W13" s="294" t="str">
        <f t="shared" ref="W13" si="11">IF(V13="",V13,IF(V12="",V12,IF(V12&gt;V13,V12,V13)))</f>
        <v>Mica</v>
      </c>
      <c r="X13" s="294" t="str">
        <f t="shared" si="8"/>
        <v>Mica</v>
      </c>
      <c r="Y13" s="294" t="str">
        <f t="shared" ref="Y13" si="12">IF(X13="",X13,IF(X12="",X12,IF(X12&gt;X13,X12,X13)))</f>
        <v>Mica</v>
      </c>
      <c r="Z13" s="294" t="str">
        <f t="shared" si="8"/>
        <v>Mica</v>
      </c>
      <c r="AA13" s="294" t="str" cm="1">
        <f t="array" ref="AA13">_xlfn.IFNA(INDEX($Z$12:$Z$21,MATCH(0,COUNTIF($AA$12:$AA12,$Z$12:$Z$21),0)),"")</f>
        <v>Mica</v>
      </c>
      <c r="AB13" s="2"/>
      <c r="AC13" s="2"/>
      <c r="AD13" s="2"/>
      <c r="AE13" s="2"/>
      <c r="AF13" s="2"/>
      <c r="AG13" s="2"/>
    </row>
    <row r="14" spans="1:34" ht="15.75">
      <c r="A14" s="31"/>
      <c r="B14" s="460"/>
      <c r="C14" s="111"/>
      <c r="D14" s="296"/>
      <c r="E14" s="462"/>
      <c r="F14" s="463"/>
      <c r="G14" s="296"/>
      <c r="H14" s="296"/>
      <c r="I14" s="296"/>
      <c r="J14" s="296"/>
      <c r="K14" s="29"/>
      <c r="L14" s="103"/>
      <c r="P14" s="293" t="str">
        <f>IF(ISBLANK(G12),"",IF(G12="(Delete Graphite)",IF(ISBLANK(G14),"",G14),G12))</f>
        <v/>
      </c>
      <c r="Q14" s="294" t="str">
        <f t="shared" ref="Q14:Y14" si="13">IF(P15="",P14,IF(P14="",P15,IF(P14&gt;P15,P15,P14)))</f>
        <v/>
      </c>
      <c r="R14" s="294" t="str">
        <f t="shared" ref="R14:Z14" si="14">IF(Q14="",Q14,IF(Q13="",Q13,IF(Q13&gt;Q14,Q13,Q14)))</f>
        <v/>
      </c>
      <c r="S14" s="294" t="str">
        <f t="shared" si="13"/>
        <v/>
      </c>
      <c r="T14" s="294" t="str">
        <f t="shared" si="14"/>
        <v/>
      </c>
      <c r="U14" s="294" t="str">
        <f t="shared" si="13"/>
        <v>Mica</v>
      </c>
      <c r="V14" s="294" t="str">
        <f t="shared" si="14"/>
        <v/>
      </c>
      <c r="W14" s="294" t="str">
        <f t="shared" si="13"/>
        <v/>
      </c>
      <c r="X14" s="294" t="str">
        <f t="shared" si="14"/>
        <v/>
      </c>
      <c r="Y14" s="294" t="str">
        <f t="shared" si="13"/>
        <v/>
      </c>
      <c r="Z14" s="294" t="str">
        <f t="shared" si="14"/>
        <v/>
      </c>
      <c r="AA14" s="294" t="str" cm="1">
        <f t="array" ref="AA14">_xlfn.IFNA(INDEX($Z$12:$Z$21,MATCH(0,COUNTIF($AA$12:$AA13,$Z$12:$Z$21),0)),"")</f>
        <v/>
      </c>
      <c r="AB14" s="2"/>
      <c r="AC14" s="2"/>
      <c r="AD14" s="2"/>
      <c r="AE14" s="2"/>
      <c r="AF14" s="2"/>
      <c r="AG14" s="2"/>
    </row>
    <row r="15" spans="1:34" ht="15.75">
      <c r="A15" s="31"/>
      <c r="B15" s="461"/>
      <c r="C15" s="111"/>
      <c r="D15" s="296"/>
      <c r="E15" s="462"/>
      <c r="F15" s="463"/>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
      </c>
      <c r="S15" s="294" t="str">
        <f t="shared" si="15"/>
        <v/>
      </c>
      <c r="T15" s="294" t="str">
        <f t="shared" si="16"/>
        <v>Mica</v>
      </c>
      <c r="U15" s="294" t="str">
        <f t="shared" si="15"/>
        <v/>
      </c>
      <c r="V15" s="294" t="str">
        <f t="shared" si="16"/>
        <v/>
      </c>
      <c r="W15" s="294" t="str">
        <f t="shared" si="15"/>
        <v/>
      </c>
      <c r="X15" s="294" t="str">
        <f t="shared" si="16"/>
        <v/>
      </c>
      <c r="Y15" s="294" t="str">
        <f t="shared" si="15"/>
        <v/>
      </c>
      <c r="Z15" s="294" t="str">
        <f t="shared" si="16"/>
        <v/>
      </c>
      <c r="AA15" s="294" t="str" cm="1">
        <f t="array" ref="AA15">_xlfn.IFNA(INDEX($Z$12:$Z$21,MATCH(0,COUNTIF($AA$12:$AA14,$Z$12:$Z$21),0)),"")</f>
        <v/>
      </c>
      <c r="AB15" s="2"/>
      <c r="AC15" s="2"/>
      <c r="AD15" s="2"/>
      <c r="AE15" s="2"/>
      <c r="AF15" s="2"/>
      <c r="AG15" s="2"/>
    </row>
    <row r="16" spans="1:34" ht="15.75">
      <c r="A16" s="31"/>
      <c r="B16" s="33" t="str">
        <f ca="1">OFFSET(L!$C$1,MATCH("Declaration"&amp;ADDRESS(ROW(),COLUMN(),4),L!$A:$A,0)-1,SL,,)</f>
        <v>Company Unique ID:</v>
      </c>
      <c r="C16" s="66"/>
      <c r="D16" s="425"/>
      <c r="E16" s="426"/>
      <c r="F16" s="426"/>
      <c r="G16" s="426"/>
      <c r="H16" s="426"/>
      <c r="I16" s="426"/>
      <c r="J16" s="427"/>
      <c r="K16" s="29"/>
      <c r="L16" s="103"/>
      <c r="P16" s="293" t="str">
        <f>IF(ISBLANK(I12),"",IF(I12="(Delete)",IF(ISBLANK(I14),"",I14),I12))</f>
        <v/>
      </c>
      <c r="Q16" s="294" t="str">
        <f t="shared" ref="Q16:Y16" si="17">IF(P17="",P16,IF(P16="",P17,IF(P16&gt;P17,P17,P16)))</f>
        <v/>
      </c>
      <c r="R16" s="294" t="str">
        <f t="shared" ref="R16:Z16" si="18">IF(Q16="",Q16,IF(Q15="",Q15,IF(Q15&gt;Q16,Q15,Q16)))</f>
        <v/>
      </c>
      <c r="S16" s="294" t="str">
        <f t="shared" si="17"/>
        <v>Mica</v>
      </c>
      <c r="T16" s="294" t="str">
        <f t="shared" si="18"/>
        <v/>
      </c>
      <c r="U16" s="294" t="str">
        <f t="shared" si="17"/>
        <v/>
      </c>
      <c r="V16" s="294" t="str">
        <f t="shared" si="18"/>
        <v/>
      </c>
      <c r="W16" s="294" t="str">
        <f t="shared" si="17"/>
        <v/>
      </c>
      <c r="X16" s="294" t="str">
        <f t="shared" si="18"/>
        <v/>
      </c>
      <c r="Y16" s="294" t="str">
        <f t="shared" si="17"/>
        <v/>
      </c>
      <c r="Z16" s="294" t="str">
        <f t="shared" si="18"/>
        <v/>
      </c>
      <c r="AA16" s="294" t="str" cm="1">
        <f t="array" ref="AA16">_xlfn.IFNA(INDEX($Z$12:$Z$21,MATCH(0,COUNTIF($AA$12:$AA15,$Z$12:$Z$21),0)),"")</f>
        <v/>
      </c>
      <c r="AB16" s="2"/>
      <c r="AC16" s="2"/>
      <c r="AD16" s="2"/>
      <c r="AE16" s="2"/>
      <c r="AF16" s="2"/>
      <c r="AG16" s="2"/>
    </row>
    <row r="17" spans="1:33" ht="15.75">
      <c r="A17" s="31"/>
      <c r="B17" s="33" t="str">
        <f ca="1">OFFSET(L!$C$1,MATCH("Declaration"&amp;ADDRESS(ROW(),COLUMN(),4),L!$A:$A,0)-1,SL,,)</f>
        <v>Company Unique ID Authority:</v>
      </c>
      <c r="C17" s="66"/>
      <c r="D17" s="425"/>
      <c r="E17" s="426"/>
      <c r="F17" s="426"/>
      <c r="G17" s="426"/>
      <c r="H17" s="426"/>
      <c r="I17" s="426"/>
      <c r="J17" s="427"/>
      <c r="K17" s="29"/>
      <c r="L17" s="103"/>
      <c r="P17" s="293" t="str">
        <f>IF(ISBLANK(D13),"",IF(D13="(Delete Lithium)",IF(ISBLANK(D15),"",D15),D13))</f>
        <v/>
      </c>
      <c r="Q17" s="294" t="str">
        <f t="shared" ref="Q17:Y17" si="19">IF(P17="",P17,IF(P16="",P16,IF(P16&gt;P17,P16,P17)))</f>
        <v/>
      </c>
      <c r="R17" s="294" t="str">
        <f t="shared" ref="R17:Z17" si="20">IF(Q18="",Q17,IF(Q17="",Q18,IF(Q17&gt;Q18,Q18,Q17)))</f>
        <v>Mica</v>
      </c>
      <c r="S17" s="294" t="str">
        <f t="shared" si="19"/>
        <v/>
      </c>
      <c r="T17" s="294" t="str">
        <f t="shared" si="20"/>
        <v/>
      </c>
      <c r="U17" s="294" t="str">
        <f t="shared" si="19"/>
        <v/>
      </c>
      <c r="V17" s="294" t="str">
        <f t="shared" si="20"/>
        <v/>
      </c>
      <c r="W17" s="294" t="str">
        <f t="shared" si="19"/>
        <v/>
      </c>
      <c r="X17" s="294" t="str">
        <f t="shared" si="20"/>
        <v/>
      </c>
      <c r="Y17" s="294" t="str">
        <f t="shared" si="19"/>
        <v/>
      </c>
      <c r="Z17" s="294" t="str">
        <f t="shared" si="20"/>
        <v/>
      </c>
      <c r="AA17" s="294" t="str" cm="1">
        <f t="array" ref="AA17">_xlfn.IFNA(INDEX($Z$12:$Z$21,MATCH(0,COUNTIF($AA$12:$AA16,$Z$12:$Z$21),0)),"")</f>
        <v/>
      </c>
      <c r="AB17" s="2"/>
      <c r="AC17" s="2"/>
      <c r="AD17" s="2"/>
      <c r="AE17" s="2"/>
      <c r="AF17" s="2"/>
      <c r="AG17" s="2"/>
    </row>
    <row r="18" spans="1:33" ht="15.75">
      <c r="A18" s="31"/>
      <c r="B18" s="33" t="str">
        <f ca="1">OFFSET(L!$C$1,MATCH("Declaration"&amp;ADDRESS(ROW(),COLUMN(),4),L!$A:$A,0)-1,SL,,)</f>
        <v>Address:</v>
      </c>
      <c r="C18" s="66"/>
      <c r="D18" s="425"/>
      <c r="E18" s="426"/>
      <c r="F18" s="426"/>
      <c r="G18" s="426"/>
      <c r="H18" s="426"/>
      <c r="I18" s="426"/>
      <c r="J18" s="427"/>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5" t="s">
        <v>20353</v>
      </c>
      <c r="E19" s="426"/>
      <c r="F19" s="426"/>
      <c r="G19" s="426"/>
      <c r="H19" s="426"/>
      <c r="I19" s="426"/>
      <c r="J19" s="427"/>
      <c r="K19" s="29"/>
      <c r="L19" s="103"/>
      <c r="P19" s="293" t="str">
        <f>IF(ISBLANK(G13),"",IF(G13="(Delete Nickel)",IF(ISBLANK(G15),"",G15),G13))</f>
        <v/>
      </c>
      <c r="Q19" s="294" t="str">
        <f t="shared" ref="Q19:Y19" si="23">IF(P19="",P19,IF(P18="",P18,IF(P18&gt;P19,P18,P19)))</f>
        <v/>
      </c>
      <c r="R19" s="294" t="str">
        <f t="shared" ref="R19:Z19" si="24">IF(Q20="",Q19,IF(Q19="",Q20,IF(Q19&gt;Q20,Q20,Q19)))</f>
        <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3" t="s">
        <v>20354</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5" t="s">
        <v>20355</v>
      </c>
      <c r="E21" s="426"/>
      <c r="F21" s="426"/>
      <c r="G21" s="426"/>
      <c r="H21" s="426"/>
      <c r="I21" s="426"/>
      <c r="J21" s="42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5" t="s">
        <v>20356</v>
      </c>
      <c r="E22" s="426"/>
      <c r="F22" s="426"/>
      <c r="G22" s="426"/>
      <c r="H22" s="426"/>
      <c r="I22" s="426"/>
      <c r="J22" s="427"/>
      <c r="K22" s="29"/>
      <c r="L22" s="97"/>
      <c r="Q22" s="2"/>
      <c r="R22" s="2"/>
      <c r="S22" s="2"/>
      <c r="T22" s="2"/>
      <c r="U22" s="2"/>
      <c r="V22" s="2"/>
      <c r="W22" s="2"/>
      <c r="X22" s="2"/>
      <c r="Y22" s="2"/>
      <c r="Z22" s="2"/>
      <c r="AA22" s="2">
        <f>10-COUNTIF(AA12:AA21,"")</f>
        <v>2</v>
      </c>
      <c r="AB22" s="2"/>
      <c r="AC22" s="2"/>
      <c r="AD22" s="2"/>
      <c r="AE22" s="2"/>
      <c r="AF22" s="2"/>
      <c r="AG22" s="2"/>
    </row>
    <row r="23" spans="1:33" ht="22.5">
      <c r="A23" s="31"/>
      <c r="B23" s="33" t="str">
        <f ca="1">OFFSET(L!$C$1,MATCH("Declaration"&amp;ADDRESS(ROW(),COLUMN(),4),L!$A:$A,0)-1,SL,,)</f>
        <v>Title - Authorizer:</v>
      </c>
      <c r="C23" s="66"/>
      <c r="D23" s="425"/>
      <c r="E23" s="426"/>
      <c r="F23" s="426"/>
      <c r="G23" s="426"/>
      <c r="H23" s="426"/>
      <c r="I23" s="426"/>
      <c r="J23" s="427"/>
      <c r="K23" s="29"/>
      <c r="L23" s="97"/>
      <c r="P23" s="2"/>
      <c r="Q23" s="2"/>
      <c r="R23" s="2"/>
      <c r="S23" s="2"/>
      <c r="T23" s="2"/>
      <c r="U23" s="2"/>
      <c r="V23" s="2"/>
      <c r="W23" s="2"/>
      <c r="X23" s="2"/>
      <c r="Y23" s="2"/>
      <c r="Z23" s="2"/>
      <c r="AA23" s="2">
        <f>IF(AA22=0,0.1,AA22)</f>
        <v>2</v>
      </c>
      <c r="AB23" s="2"/>
      <c r="AC23" s="2"/>
      <c r="AD23" s="2"/>
      <c r="AE23" s="2"/>
      <c r="AF23" s="2"/>
      <c r="AG23" s="2"/>
    </row>
    <row r="24" spans="1:33" ht="22.5">
      <c r="A24" s="31"/>
      <c r="B24" s="33" t="str">
        <f ca="1">OFFSET(L!$C$1,MATCH("Declaration"&amp;ADDRESS(ROW(),COLUMN(),4),L!$A:$A,0)-1,SL,,)</f>
        <v>Email - Authorizer (*):</v>
      </c>
      <c r="C24" s="66"/>
      <c r="D24" s="433" t="s">
        <v>20357</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5"/>
      <c r="E25" s="426"/>
      <c r="F25" s="426"/>
      <c r="G25" s="426"/>
      <c r="H25" s="426"/>
      <c r="I25" s="426"/>
      <c r="J25" s="427"/>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6">
        <v>46153</v>
      </c>
      <c r="E26" s="43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1"/>
      <c r="E27" s="431"/>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2" t="str">
        <f ca="1">OFFSET(L!$C$1,MATCH("Declaration"&amp;ADDRESS(ROW(),COLUMN(),4),L!$A:$A,0)-1,SL,,)</f>
        <v>Answer the following questions 1 - 7 based on the declaration scope indicated above</v>
      </c>
      <c r="C28" s="432"/>
      <c r="D28" s="432"/>
      <c r="E28" s="432"/>
      <c r="F28" s="432"/>
      <c r="G28" s="432"/>
      <c r="H28" s="432"/>
      <c r="I28" s="432"/>
      <c r="J28" s="432"/>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13" t="str">
        <f ca="1">OFFSET(L!$C$1,MATCH("Declaration"&amp;ADDRESS(ROW(),COLUMN(),4),L!$A:$A,0)-1,SL,,)</f>
        <v>Answer</v>
      </c>
      <c r="E29" s="41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04" t="s">
        <v>25</v>
      </c>
      <c r="E30" s="405"/>
      <c r="F30" s="8"/>
      <c r="G30" s="406"/>
      <c r="H30" s="407"/>
      <c r="I30" s="407"/>
      <c r="J30" s="408"/>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Mica(*)</v>
      </c>
      <c r="C31" s="28"/>
      <c r="D31" s="404" t="s">
        <v>25</v>
      </c>
      <c r="E31" s="405"/>
      <c r="F31" s="8"/>
      <c r="G31" s="406"/>
      <c r="H31" s="407"/>
      <c r="I31" s="407"/>
      <c r="J31" s="408"/>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
      </c>
      <c r="C32" s="28"/>
      <c r="D32" s="404"/>
      <c r="E32" s="405"/>
      <c r="F32" s="8"/>
      <c r="G32" s="406"/>
      <c r="H32" s="407"/>
      <c r="I32" s="407"/>
      <c r="J32" s="408"/>
      <c r="K32" s="29"/>
      <c r="L32" s="104"/>
      <c r="M32">
        <f t="shared" si="33"/>
        <v>0</v>
      </c>
      <c r="O32" s="38" t="str">
        <f t="shared" si="34"/>
        <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
      </c>
      <c r="C33" s="28"/>
      <c r="D33" s="404"/>
      <c r="E33" s="405"/>
      <c r="F33" s="8"/>
      <c r="G33" s="406"/>
      <c r="H33" s="407"/>
      <c r="I33" s="407"/>
      <c r="J33" s="408"/>
      <c r="K33" s="29"/>
      <c r="L33" s="104"/>
      <c r="M33">
        <f t="shared" si="33"/>
        <v>0</v>
      </c>
      <c r="O33" s="38" t="str">
        <f t="shared" si="34"/>
        <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
      </c>
      <c r="C34" s="28"/>
      <c r="D34" s="404"/>
      <c r="E34" s="405"/>
      <c r="F34" s="8"/>
      <c r="G34" s="406"/>
      <c r="H34" s="407"/>
      <c r="I34" s="407"/>
      <c r="J34" s="408"/>
      <c r="K34" s="29"/>
      <c r="L34" s="104"/>
      <c r="M34">
        <f t="shared" si="33"/>
        <v>0</v>
      </c>
      <c r="O34" s="38" t="str">
        <f t="shared" si="34"/>
        <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
      </c>
      <c r="C35" s="28"/>
      <c r="D35" s="404"/>
      <c r="E35" s="405"/>
      <c r="F35" s="8"/>
      <c r="G35" s="406"/>
      <c r="H35" s="407"/>
      <c r="I35" s="407"/>
      <c r="J35" s="408"/>
      <c r="K35" s="29"/>
      <c r="L35" s="104"/>
      <c r="M35">
        <f t="shared" si="33"/>
        <v>0</v>
      </c>
      <c r="O35" s="38" t="str">
        <f t="shared" si="34"/>
        <v/>
      </c>
      <c r="P35" s="38" t="str">
        <f t="shared" si="35"/>
        <v/>
      </c>
      <c r="Q35" s="38" t="str">
        <f t="shared" si="36"/>
        <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4"/>
      <c r="E36" s="405"/>
      <c r="F36" s="8"/>
      <c r="G36" s="406"/>
      <c r="H36" s="407"/>
      <c r="I36" s="407"/>
      <c r="J36" s="408"/>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4"/>
      <c r="E37" s="405"/>
      <c r="F37" s="8"/>
      <c r="G37" s="406"/>
      <c r="H37" s="407"/>
      <c r="I37" s="407"/>
      <c r="J37" s="408"/>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4"/>
      <c r="E38" s="405"/>
      <c r="F38" s="8"/>
      <c r="G38" s="406"/>
      <c r="H38" s="407"/>
      <c r="I38" s="407"/>
      <c r="J38" s="408"/>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4"/>
      <c r="E39" s="405"/>
      <c r="F39" s="8"/>
      <c r="G39" s="406"/>
      <c r="H39" s="407"/>
      <c r="I39" s="407"/>
      <c r="J39" s="408"/>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0" t="str">
        <f ca="1">D29</f>
        <v>Answer</v>
      </c>
      <c r="E41" s="420"/>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04" t="s">
        <v>25</v>
      </c>
      <c r="E42" s="405"/>
      <c r="F42" s="8"/>
      <c r="G42" s="406"/>
      <c r="H42" s="407"/>
      <c r="I42" s="407"/>
      <c r="J42" s="408"/>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Mica(*)</v>
      </c>
      <c r="C43" s="28"/>
      <c r="D43" s="404" t="s">
        <v>25</v>
      </c>
      <c r="E43" s="405"/>
      <c r="F43" s="8"/>
      <c r="G43" s="406"/>
      <c r="H43" s="407"/>
      <c r="I43" s="407"/>
      <c r="J43" s="408"/>
      <c r="K43" s="29"/>
      <c r="L43" s="104"/>
      <c r="M43">
        <f t="shared" si="38"/>
        <v>0</v>
      </c>
      <c r="P43" s="299" t="str">
        <f t="shared" ref="P43:P51" si="47">IF(OR(D31="No",D31="Unknown",D31="Not declaring"),"",O31)</f>
        <v>(*)</v>
      </c>
      <c r="R43" s="2"/>
      <c r="S43" s="300" t="str">
        <f t="shared" ref="S43:S51" si="48">IF(COUNTIF(D43,"Yes"),AA13,"")</f>
        <v>Mica</v>
      </c>
      <c r="T43" s="301" t="str">
        <f>IF(S43="",S43,IF(S42="",S42,IF(S42&gt;S43,S42,S43)))</f>
        <v>Mica</v>
      </c>
      <c r="U43" s="301" t="str">
        <f t="shared" ref="U43" si="49">IF(T44="",T43,IF(T43="",T44,IF(T43&gt;T44,T44,T43)))</f>
        <v>Mica</v>
      </c>
      <c r="V43" s="301" t="str">
        <f t="shared" ref="V43" si="50">IF(U43="",U43,IF(U42="",U42,IF(U42&gt;U43,U42,U43)))</f>
        <v>Mica</v>
      </c>
      <c r="W43" s="301" t="str">
        <f t="shared" ref="W43" si="51">IF(V44="",V43,IF(V43="",V44,IF(V43&gt;V44,V44,V43)))</f>
        <v>Mica</v>
      </c>
      <c r="X43" s="301" t="str">
        <f t="shared" ref="X43" si="52">IF(W43="",W43,IF(W42="",W42,IF(W42&gt;W43,W42,W43)))</f>
        <v>Mica</v>
      </c>
      <c r="Y43" s="301" t="str">
        <f t="shared" ref="Y43" si="53">IF(X44="",X43,IF(X43="",X44,IF(X43&gt;X44,X44,X43)))</f>
        <v>Mica</v>
      </c>
      <c r="Z43" s="301" t="str">
        <f t="shared" ref="Z43" si="54">IF(Y43="",Y43,IF(Y42="",Y42,IF(Y42&gt;Y43,Y42,Y43)))</f>
        <v>Mica</v>
      </c>
      <c r="AA43" s="301" t="str">
        <f t="shared" ref="AA43" si="55">IF(Z44="",Z43,IF(Z43="",Z44,IF(Z43&gt;Z44,Z44,Z43)))</f>
        <v>Mica</v>
      </c>
      <c r="AB43" s="301" t="str">
        <f t="shared" ref="AB43" si="56">IF(AA43="",AA43,IF(AA42="",AA42,IF(AA42&gt;AA43,AA42,AA43)))</f>
        <v>Mica</v>
      </c>
      <c r="AC43" s="301" t="str">
        <f t="shared" ref="AC43" si="57">IF(AB44="",AB43,IF(AB43="",AB44,IF(AB43&gt;AB44,AB44,AB43)))</f>
        <v>Mica</v>
      </c>
      <c r="AD43" s="2"/>
      <c r="AE43" s="2"/>
      <c r="AF43" s="2"/>
      <c r="AG43" s="2"/>
    </row>
    <row r="44" spans="1:33" ht="22.5">
      <c r="A44" s="34"/>
      <c r="B44" s="298" t="str">
        <f t="shared" si="37"/>
        <v/>
      </c>
      <c r="C44" s="28"/>
      <c r="D44" s="404"/>
      <c r="E44" s="405"/>
      <c r="F44" s="8"/>
      <c r="G44" s="406"/>
      <c r="H44" s="407"/>
      <c r="I44" s="407"/>
      <c r="J44" s="408"/>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
      </c>
      <c r="C45" s="28"/>
      <c r="D45" s="404"/>
      <c r="E45" s="405"/>
      <c r="F45" s="8"/>
      <c r="G45" s="406"/>
      <c r="H45" s="407"/>
      <c r="I45" s="407"/>
      <c r="J45" s="408"/>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
      </c>
      <c r="C46" s="28"/>
      <c r="D46" s="404"/>
      <c r="E46" s="405"/>
      <c r="F46" s="8"/>
      <c r="G46" s="406"/>
      <c r="H46" s="407"/>
      <c r="I46" s="407"/>
      <c r="J46" s="408"/>
      <c r="K46" s="29"/>
      <c r="L46" s="104"/>
      <c r="M46">
        <f t="shared" si="38"/>
        <v>0</v>
      </c>
      <c r="P46" s="299" t="str">
        <f t="shared" si="47"/>
        <v/>
      </c>
      <c r="R46" s="2"/>
      <c r="S46" s="300" t="str">
        <f t="shared" si="48"/>
        <v/>
      </c>
      <c r="T46" s="301" t="str">
        <f t="shared" ref="T46" si="78">IF(S47="",S46,IF(S46="",S47,IF(S46&gt;S47,S47,S46)))</f>
        <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
      </c>
      <c r="C47" s="28"/>
      <c r="D47" s="404"/>
      <c r="E47" s="405"/>
      <c r="F47" s="8"/>
      <c r="G47" s="406"/>
      <c r="H47" s="407"/>
      <c r="I47" s="407"/>
      <c r="J47" s="408"/>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04"/>
      <c r="E48" s="405"/>
      <c r="F48" s="8"/>
      <c r="G48" s="406"/>
      <c r="H48" s="407"/>
      <c r="I48" s="407"/>
      <c r="J48" s="408"/>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4"/>
      <c r="E49" s="405"/>
      <c r="F49" s="8"/>
      <c r="G49" s="406"/>
      <c r="H49" s="407"/>
      <c r="I49" s="407"/>
      <c r="J49" s="408"/>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4"/>
      <c r="E50" s="405"/>
      <c r="F50" s="8"/>
      <c r="G50" s="406"/>
      <c r="H50" s="407"/>
      <c r="I50" s="407"/>
      <c r="J50" s="408"/>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4"/>
      <c r="E51" s="405"/>
      <c r="F51" s="8"/>
      <c r="G51" s="406"/>
      <c r="H51" s="407"/>
      <c r="I51" s="407"/>
      <c r="J51" s="408"/>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0" t="str">
        <f ca="1">D29</f>
        <v>Answer</v>
      </c>
      <c r="E53" s="420"/>
      <c r="F53" s="14"/>
      <c r="G53" s="37" t="str">
        <f ca="1">G29</f>
        <v>Comments</v>
      </c>
      <c r="H53" s="424"/>
      <c r="I53" s="424"/>
      <c r="J53" s="424"/>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04" t="s">
        <v>22</v>
      </c>
      <c r="E54" s="405"/>
      <c r="F54" s="40"/>
      <c r="G54" s="406"/>
      <c r="H54" s="407"/>
      <c r="I54" s="407"/>
      <c r="J54" s="408"/>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Mica(*)</v>
      </c>
      <c r="C55" s="6"/>
      <c r="D55" s="404" t="s">
        <v>22</v>
      </c>
      <c r="E55" s="405"/>
      <c r="F55" s="40"/>
      <c r="G55" s="406"/>
      <c r="H55" s="407"/>
      <c r="I55" s="407"/>
      <c r="J55" s="408"/>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
      </c>
      <c r="C56" s="6"/>
      <c r="D56" s="404"/>
      <c r="E56" s="405"/>
      <c r="F56" s="40"/>
      <c r="G56" s="406"/>
      <c r="H56" s="407"/>
      <c r="I56" s="407"/>
      <c r="J56" s="408"/>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
      </c>
      <c r="C57" s="6"/>
      <c r="D57" s="404"/>
      <c r="E57" s="405"/>
      <c r="F57" s="40"/>
      <c r="G57" s="406"/>
      <c r="H57" s="407"/>
      <c r="I57" s="407"/>
      <c r="J57" s="408"/>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
      </c>
      <c r="C58" s="6"/>
      <c r="D58" s="404"/>
      <c r="E58" s="405"/>
      <c r="F58" s="40"/>
      <c r="G58" s="406"/>
      <c r="H58" s="407"/>
      <c r="I58" s="407"/>
      <c r="J58" s="408"/>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
      </c>
      <c r="C59" s="6"/>
      <c r="D59" s="404"/>
      <c r="E59" s="405"/>
      <c r="F59" s="40"/>
      <c r="G59" s="406"/>
      <c r="H59" s="407"/>
      <c r="I59" s="407"/>
      <c r="J59" s="408"/>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4"/>
      <c r="E60" s="405"/>
      <c r="F60" s="40"/>
      <c r="G60" s="406"/>
      <c r="H60" s="407"/>
      <c r="I60" s="407"/>
      <c r="J60" s="408"/>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4"/>
      <c r="E61" s="405"/>
      <c r="F61" s="40"/>
      <c r="G61" s="406"/>
      <c r="H61" s="407"/>
      <c r="I61" s="407"/>
      <c r="J61" s="408"/>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4"/>
      <c r="E62" s="405"/>
      <c r="F62" s="40"/>
      <c r="G62" s="406"/>
      <c r="H62" s="407"/>
      <c r="I62" s="407"/>
      <c r="J62" s="408"/>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4"/>
      <c r="E63" s="405"/>
      <c r="F63" s="40"/>
      <c r="G63" s="406"/>
      <c r="H63" s="407"/>
      <c r="I63" s="407"/>
      <c r="J63" s="408"/>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0" t="str">
        <f ca="1">D29</f>
        <v>Answer</v>
      </c>
      <c r="E65" s="420"/>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04" t="s">
        <v>26</v>
      </c>
      <c r="E66" s="405"/>
      <c r="F66" s="40"/>
      <c r="G66" s="406"/>
      <c r="H66" s="407"/>
      <c r="I66" s="407"/>
      <c r="J66" s="408"/>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Mica(*)</v>
      </c>
      <c r="C67" s="6"/>
      <c r="D67" s="404" t="s">
        <v>26</v>
      </c>
      <c r="E67" s="405"/>
      <c r="F67" s="40"/>
      <c r="G67" s="406"/>
      <c r="H67" s="407"/>
      <c r="I67" s="407"/>
      <c r="J67" s="408"/>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
      </c>
      <c r="C68" s="6"/>
      <c r="D68" s="404"/>
      <c r="E68" s="405"/>
      <c r="F68" s="40"/>
      <c r="G68" s="406"/>
      <c r="H68" s="407"/>
      <c r="I68" s="407"/>
      <c r="J68" s="408"/>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
      </c>
      <c r="C69" s="6"/>
      <c r="D69" s="404"/>
      <c r="E69" s="405"/>
      <c r="F69" s="40"/>
      <c r="G69" s="406"/>
      <c r="H69" s="407"/>
      <c r="I69" s="407"/>
      <c r="J69" s="408"/>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
      </c>
      <c r="C70" s="6"/>
      <c r="D70" s="404"/>
      <c r="E70" s="405"/>
      <c r="F70" s="40"/>
      <c r="G70" s="406"/>
      <c r="H70" s="407"/>
      <c r="I70" s="407"/>
      <c r="J70" s="408"/>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
      </c>
      <c r="C71" s="6"/>
      <c r="D71" s="404"/>
      <c r="E71" s="405"/>
      <c r="F71" s="40"/>
      <c r="G71" s="406"/>
      <c r="H71" s="407"/>
      <c r="I71" s="407"/>
      <c r="J71" s="408"/>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4"/>
      <c r="E72" s="405"/>
      <c r="F72" s="40"/>
      <c r="G72" s="406"/>
      <c r="H72" s="407"/>
      <c r="I72" s="407"/>
      <c r="J72" s="408"/>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4"/>
      <c r="E73" s="405"/>
      <c r="F73" s="40"/>
      <c r="G73" s="406"/>
      <c r="H73" s="407"/>
      <c r="I73" s="407"/>
      <c r="J73" s="408"/>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4"/>
      <c r="E74" s="405"/>
      <c r="F74" s="40"/>
      <c r="G74" s="406"/>
      <c r="H74" s="407"/>
      <c r="I74" s="407"/>
      <c r="J74" s="408"/>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4"/>
      <c r="E75" s="405"/>
      <c r="F75" s="40"/>
      <c r="G75" s="406"/>
      <c r="H75" s="407"/>
      <c r="I75" s="407"/>
      <c r="J75" s="408"/>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0" t="str">
        <f ca="1">D29</f>
        <v>Answer</v>
      </c>
      <c r="E77" s="420"/>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04" t="s">
        <v>20358</v>
      </c>
      <c r="E78" s="405"/>
      <c r="F78" s="40"/>
      <c r="G78" s="406"/>
      <c r="H78" s="407"/>
      <c r="I78" s="407"/>
      <c r="J78" s="408"/>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Mica(*)</v>
      </c>
      <c r="C79" s="28"/>
      <c r="D79" s="404" t="s">
        <v>20358</v>
      </c>
      <c r="E79" s="405"/>
      <c r="F79" s="40"/>
      <c r="G79" s="406"/>
      <c r="H79" s="407"/>
      <c r="I79" s="407"/>
      <c r="J79" s="408"/>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
      </c>
      <c r="C80" s="28"/>
      <c r="D80" s="404"/>
      <c r="E80" s="405"/>
      <c r="F80" s="40"/>
      <c r="G80" s="406"/>
      <c r="H80" s="407"/>
      <c r="I80" s="407"/>
      <c r="J80" s="408"/>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
      </c>
      <c r="C81" s="28"/>
      <c r="D81" s="404"/>
      <c r="E81" s="405"/>
      <c r="F81" s="40"/>
      <c r="G81" s="406"/>
      <c r="H81" s="407"/>
      <c r="I81" s="407"/>
      <c r="J81" s="408"/>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
      </c>
      <c r="C82" s="28"/>
      <c r="D82" s="404"/>
      <c r="E82" s="405"/>
      <c r="F82" s="40"/>
      <c r="G82" s="406"/>
      <c r="H82" s="407"/>
      <c r="I82" s="407"/>
      <c r="J82" s="408"/>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
      </c>
      <c r="C83" s="28"/>
      <c r="D83" s="404"/>
      <c r="E83" s="405"/>
      <c r="F83" s="40"/>
      <c r="G83" s="406"/>
      <c r="H83" s="407"/>
      <c r="I83" s="407"/>
      <c r="J83" s="408"/>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4"/>
      <c r="E84" s="405"/>
      <c r="F84" s="40"/>
      <c r="G84" s="406"/>
      <c r="H84" s="407"/>
      <c r="I84" s="407"/>
      <c r="J84" s="408"/>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4"/>
      <c r="E85" s="405"/>
      <c r="F85" s="40"/>
      <c r="G85" s="406"/>
      <c r="H85" s="407"/>
      <c r="I85" s="407"/>
      <c r="J85" s="408"/>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4"/>
      <c r="E86" s="405"/>
      <c r="F86" s="40"/>
      <c r="G86" s="406"/>
      <c r="H86" s="407"/>
      <c r="I86" s="407"/>
      <c r="J86" s="408"/>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4"/>
      <c r="E87" s="405"/>
      <c r="F87" s="40"/>
      <c r="G87" s="406"/>
      <c r="H87" s="407"/>
      <c r="I87" s="407"/>
      <c r="J87" s="408"/>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0" t="str">
        <f ca="1">D29</f>
        <v>Answer</v>
      </c>
      <c r="E89" s="420"/>
      <c r="F89" s="14"/>
      <c r="G89" s="37" t="str">
        <f ca="1">G29</f>
        <v>Comments</v>
      </c>
      <c r="H89" s="421"/>
      <c r="I89" s="421"/>
      <c r="J89" s="421"/>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04" t="s">
        <v>25</v>
      </c>
      <c r="E90" s="405"/>
      <c r="F90" s="40"/>
      <c r="G90" s="406"/>
      <c r="H90" s="407"/>
      <c r="I90" s="407"/>
      <c r="J90" s="408"/>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Mica(*)</v>
      </c>
      <c r="C91" s="6"/>
      <c r="D91" s="404" t="s">
        <v>25</v>
      </c>
      <c r="E91" s="405"/>
      <c r="F91" s="40"/>
      <c r="G91" s="406"/>
      <c r="H91" s="407"/>
      <c r="I91" s="407"/>
      <c r="J91" s="408"/>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
      </c>
      <c r="C92" s="6"/>
      <c r="D92" s="404"/>
      <c r="E92" s="405"/>
      <c r="F92" s="40"/>
      <c r="G92" s="406"/>
      <c r="H92" s="407"/>
      <c r="I92" s="407"/>
      <c r="J92" s="408"/>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
      </c>
      <c r="C93" s="6"/>
      <c r="D93" s="404"/>
      <c r="E93" s="405"/>
      <c r="F93" s="40"/>
      <c r="G93" s="406"/>
      <c r="H93" s="407"/>
      <c r="I93" s="407"/>
      <c r="J93" s="408"/>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
      </c>
      <c r="C94" s="6"/>
      <c r="D94" s="404"/>
      <c r="E94" s="405"/>
      <c r="F94" s="40"/>
      <c r="G94" s="406"/>
      <c r="H94" s="407"/>
      <c r="I94" s="407"/>
      <c r="J94" s="408"/>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
      </c>
      <c r="C95" s="6"/>
      <c r="D95" s="404"/>
      <c r="E95" s="405"/>
      <c r="F95" s="40"/>
      <c r="G95" s="406"/>
      <c r="H95" s="407"/>
      <c r="I95" s="407"/>
      <c r="J95" s="408"/>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4"/>
      <c r="E96" s="405"/>
      <c r="F96" s="40"/>
      <c r="G96" s="406"/>
      <c r="H96" s="407"/>
      <c r="I96" s="407"/>
      <c r="J96" s="408"/>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4"/>
      <c r="E97" s="405"/>
      <c r="F97" s="40"/>
      <c r="G97" s="406"/>
      <c r="H97" s="407"/>
      <c r="I97" s="407"/>
      <c r="J97" s="408"/>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4"/>
      <c r="E98" s="405"/>
      <c r="F98" s="40"/>
      <c r="G98" s="406"/>
      <c r="H98" s="407"/>
      <c r="I98" s="407"/>
      <c r="J98" s="408"/>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4"/>
      <c r="E99" s="405"/>
      <c r="F99" s="40"/>
      <c r="G99" s="406"/>
      <c r="H99" s="407"/>
      <c r="I99" s="407"/>
      <c r="J99" s="408"/>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0" t="str">
        <f ca="1">D29</f>
        <v>Answer</v>
      </c>
      <c r="E101" s="420"/>
      <c r="F101" s="14"/>
      <c r="G101" s="37" t="str">
        <f ca="1">G29</f>
        <v>Comments</v>
      </c>
      <c r="H101" s="421" t="str">
        <f>IF(Q115="(*)","Click here to enter smelter names","")</f>
        <v/>
      </c>
      <c r="I101" s="421"/>
      <c r="J101" s="421"/>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04" t="s">
        <v>25</v>
      </c>
      <c r="E102" s="405"/>
      <c r="F102" s="41"/>
      <c r="G102" s="406"/>
      <c r="H102" s="407"/>
      <c r="I102" s="407"/>
      <c r="J102" s="408"/>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Mica(*)</v>
      </c>
      <c r="C103" s="28"/>
      <c r="D103" s="404" t="s">
        <v>25</v>
      </c>
      <c r="E103" s="405"/>
      <c r="F103" s="41"/>
      <c r="G103" s="406"/>
      <c r="H103" s="407"/>
      <c r="I103" s="407"/>
      <c r="J103" s="408"/>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
      </c>
      <c r="C104" s="28"/>
      <c r="D104" s="404"/>
      <c r="E104" s="405"/>
      <c r="F104" s="41"/>
      <c r="G104" s="406"/>
      <c r="H104" s="407"/>
      <c r="I104" s="407"/>
      <c r="J104" s="408"/>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
      </c>
      <c r="C105" s="28"/>
      <c r="D105" s="404"/>
      <c r="E105" s="405"/>
      <c r="F105" s="41"/>
      <c r="G105" s="406"/>
      <c r="H105" s="407"/>
      <c r="I105" s="407"/>
      <c r="J105" s="408"/>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
      </c>
      <c r="C106" s="28"/>
      <c r="D106" s="404"/>
      <c r="E106" s="405"/>
      <c r="F106" s="41"/>
      <c r="G106" s="406"/>
      <c r="H106" s="407"/>
      <c r="I106" s="407"/>
      <c r="J106" s="408"/>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
      </c>
      <c r="C107" s="28"/>
      <c r="D107" s="404"/>
      <c r="E107" s="405"/>
      <c r="F107" s="41"/>
      <c r="G107" s="406"/>
      <c r="H107" s="407"/>
      <c r="I107" s="407"/>
      <c r="J107" s="408"/>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4"/>
      <c r="E108" s="405"/>
      <c r="F108" s="41"/>
      <c r="G108" s="406"/>
      <c r="H108" s="407"/>
      <c r="I108" s="407"/>
      <c r="J108" s="408"/>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4"/>
      <c r="E109" s="405"/>
      <c r="F109" s="41"/>
      <c r="G109" s="406"/>
      <c r="H109" s="407"/>
      <c r="I109" s="407"/>
      <c r="J109" s="408"/>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4"/>
      <c r="E110" s="405"/>
      <c r="F110" s="41"/>
      <c r="G110" s="406"/>
      <c r="H110" s="407"/>
      <c r="I110" s="407"/>
      <c r="J110" s="408"/>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4"/>
      <c r="E111" s="405"/>
      <c r="F111" s="43"/>
      <c r="G111" s="406"/>
      <c r="H111" s="407"/>
      <c r="I111" s="407"/>
      <c r="J111" s="408"/>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19" t="str">
        <f ca="1">OFFSET(L!$C$1,MATCH("Declaration"&amp;ADDRESS(ROW(),COLUMN(),4),L!$A:$A,0)-1,SL,,)</f>
        <v>Answer the Following Questions at a Company Level</v>
      </c>
      <c r="C113" s="419"/>
      <c r="D113" s="419"/>
      <c r="E113" s="419"/>
      <c r="F113" s="419"/>
      <c r="G113" s="419"/>
      <c r="H113" s="419"/>
      <c r="I113" s="419"/>
      <c r="J113" s="419"/>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13" t="str">
        <f ca="1">D29</f>
        <v>Answer</v>
      </c>
      <c r="E114" s="413"/>
      <c r="F114" s="46"/>
      <c r="G114" s="413" t="str">
        <f ca="1">G29</f>
        <v>Comments</v>
      </c>
      <c r="H114" s="413" t="e">
        <f>HLOOKUP(SL,LT,$O114,0)</f>
        <v>#NAME?</v>
      </c>
      <c r="I114" s="41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4" t="s">
        <v>25</v>
      </c>
      <c r="E115" s="405"/>
      <c r="F115" s="49"/>
      <c r="G115" s="406"/>
      <c r="H115" s="407"/>
      <c r="I115" s="407"/>
      <c r="J115" s="408"/>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11"/>
      <c r="H116" s="411"/>
      <c r="I116" s="411"/>
      <c r="J116" s="411"/>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4" t="s">
        <v>25</v>
      </c>
      <c r="E117" s="405"/>
      <c r="F117" s="49"/>
      <c r="G117" s="414" t="s">
        <v>20359</v>
      </c>
      <c r="H117" s="415"/>
      <c r="I117" s="415"/>
      <c r="J117" s="416"/>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7"/>
      <c r="E119" s="417"/>
      <c r="F119" s="231"/>
      <c r="G119" s="418"/>
      <c r="H119" s="418"/>
      <c r="I119" s="418"/>
      <c r="J119" s="418"/>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04" t="s">
        <v>25</v>
      </c>
      <c r="E120" s="405"/>
      <c r="F120" s="8"/>
      <c r="G120" s="406"/>
      <c r="H120" s="407"/>
      <c r="I120" s="407"/>
      <c r="J120" s="408"/>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Mica(*)</v>
      </c>
      <c r="C121" s="292"/>
      <c r="D121" s="404" t="s">
        <v>25</v>
      </c>
      <c r="E121" s="405"/>
      <c r="F121" s="8"/>
      <c r="G121" s="406"/>
      <c r="H121" s="407"/>
      <c r="I121" s="407"/>
      <c r="J121" s="408"/>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
      </c>
      <c r="C122" s="6"/>
      <c r="D122" s="404"/>
      <c r="E122" s="405"/>
      <c r="F122" s="8"/>
      <c r="G122" s="406"/>
      <c r="H122" s="407"/>
      <c r="I122" s="407"/>
      <c r="J122" s="408"/>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
      </c>
      <c r="C123" s="6"/>
      <c r="D123" s="404"/>
      <c r="E123" s="405"/>
      <c r="F123" s="8"/>
      <c r="G123" s="406"/>
      <c r="H123" s="407"/>
      <c r="I123" s="407"/>
      <c r="J123" s="408"/>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
      </c>
      <c r="C124" s="6"/>
      <c r="D124" s="404"/>
      <c r="E124" s="405"/>
      <c r="F124" s="8"/>
      <c r="G124" s="406"/>
      <c r="H124" s="407"/>
      <c r="I124" s="407"/>
      <c r="J124" s="408"/>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
      </c>
      <c r="C125" s="6"/>
      <c r="D125" s="404"/>
      <c r="E125" s="405"/>
      <c r="F125" s="8"/>
      <c r="G125" s="406"/>
      <c r="H125" s="407"/>
      <c r="I125" s="407"/>
      <c r="J125" s="408"/>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4"/>
      <c r="E126" s="405"/>
      <c r="F126" s="8"/>
      <c r="G126" s="406"/>
      <c r="H126" s="407"/>
      <c r="I126" s="407"/>
      <c r="J126" s="408"/>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4"/>
      <c r="E127" s="405"/>
      <c r="F127" s="8"/>
      <c r="G127" s="406"/>
      <c r="H127" s="407"/>
      <c r="I127" s="407"/>
      <c r="J127" s="408"/>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4"/>
      <c r="E128" s="405"/>
      <c r="F128" s="8"/>
      <c r="G128" s="406"/>
      <c r="H128" s="407"/>
      <c r="I128" s="407"/>
      <c r="J128" s="408"/>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4"/>
      <c r="E129" s="405"/>
      <c r="F129" s="8"/>
      <c r="G129" s="406"/>
      <c r="H129" s="407"/>
      <c r="I129" s="407"/>
      <c r="J129" s="408"/>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4" t="s">
        <v>25</v>
      </c>
      <c r="E131" s="405"/>
      <c r="F131" s="49"/>
      <c r="G131" s="406"/>
      <c r="H131" s="407"/>
      <c r="I131" s="407"/>
      <c r="J131" s="408"/>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09" t="s">
        <v>32</v>
      </c>
      <c r="E133" s="410"/>
      <c r="F133" s="49"/>
      <c r="G133" s="406"/>
      <c r="H133" s="407"/>
      <c r="I133" s="407"/>
      <c r="J133" s="408"/>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11"/>
      <c r="H134" s="411"/>
      <c r="I134" s="411"/>
      <c r="J134" s="411"/>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4" t="s">
        <v>25</v>
      </c>
      <c r="E135" s="405"/>
      <c r="F135" s="49"/>
      <c r="G135" s="406"/>
      <c r="H135" s="407"/>
      <c r="I135" s="407"/>
      <c r="J135" s="408"/>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12"/>
      <c r="H136" s="412"/>
      <c r="I136" s="412"/>
      <c r="J136" s="412"/>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4" t="s">
        <v>25</v>
      </c>
      <c r="E137" s="405"/>
      <c r="F137" s="49"/>
      <c r="G137" s="406"/>
      <c r="H137" s="407"/>
      <c r="I137" s="407"/>
      <c r="J137" s="408"/>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1" t="str">
        <f>IF(OR($D$8="",$I$3=""),"","Click here to check required fields completion")</f>
        <v/>
      </c>
      <c r="C138" s="401"/>
      <c r="D138" s="401"/>
      <c r="E138" s="401"/>
      <c r="F138" s="401"/>
      <c r="G138" s="401"/>
      <c r="H138" s="401"/>
      <c r="I138" s="401"/>
      <c r="J138" s="401"/>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02" t="str">
        <f ca="1">OFFSET(L!$C$1,MATCH("General"&amp;"Cpy",L!$A:$A,0)-1,SL,,)</f>
        <v>© 2026 Responsible Minerals Initiative. All rights reserved.</v>
      </c>
      <c r="B139" s="403"/>
      <c r="C139" s="403"/>
      <c r="D139" s="403"/>
      <c r="E139" s="403"/>
      <c r="F139" s="403"/>
      <c r="G139" s="403"/>
      <c r="H139" s="403"/>
      <c r="I139" s="403"/>
      <c r="J139" s="403"/>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3" priority="649" stopIfTrue="1">
      <formula>IF($B$30="",TRUE)</formula>
    </cfRule>
  </conditionalFormatting>
  <conditionalFormatting sqref="B31">
    <cfRule type="expression" dxfId="142" priority="647">
      <formula>IF($B$31="",TRUE)</formula>
    </cfRule>
  </conditionalFormatting>
  <conditionalFormatting sqref="B32">
    <cfRule type="expression" dxfId="141" priority="646">
      <formula>IF($B$32="",TRUE)</formula>
    </cfRule>
  </conditionalFormatting>
  <conditionalFormatting sqref="B33">
    <cfRule type="expression" dxfId="140" priority="645">
      <formula>IF($B$33="",TRUE)</formula>
    </cfRule>
  </conditionalFormatting>
  <conditionalFormatting sqref="B34">
    <cfRule type="expression" dxfId="139" priority="644">
      <formula>IF($B$34="",TRUE)</formula>
    </cfRule>
  </conditionalFormatting>
  <conditionalFormatting sqref="B35">
    <cfRule type="expression" dxfId="138" priority="643">
      <formula>IF($B$35="",TRUE)</formula>
    </cfRule>
  </conditionalFormatting>
  <conditionalFormatting sqref="B36">
    <cfRule type="expression" dxfId="137" priority="642">
      <formula>IF($B$36="",TRUE)</formula>
    </cfRule>
  </conditionalFormatting>
  <conditionalFormatting sqref="B37">
    <cfRule type="expression" dxfId="136" priority="641">
      <formula>IF($B$37="",TRUE)</formula>
    </cfRule>
  </conditionalFormatting>
  <conditionalFormatting sqref="B38">
    <cfRule type="expression" dxfId="135" priority="640">
      <formula>IF($B$38="",TRUE)</formula>
    </cfRule>
  </conditionalFormatting>
  <conditionalFormatting sqref="B39">
    <cfRule type="expression" dxfId="134" priority="639">
      <formula>IF($B$39="",TRUE)</formula>
    </cfRule>
  </conditionalFormatting>
  <conditionalFormatting sqref="B42">
    <cfRule type="expression" dxfId="133" priority="621" stopIfTrue="1">
      <formula>IF($B$42="",TRUE)</formula>
    </cfRule>
  </conditionalFormatting>
  <conditionalFormatting sqref="B43">
    <cfRule type="expression" dxfId="132" priority="620" stopIfTrue="1">
      <formula>IF($B$43="",TRUE)</formula>
    </cfRule>
  </conditionalFormatting>
  <conditionalFormatting sqref="B44">
    <cfRule type="expression" dxfId="131" priority="619" stopIfTrue="1">
      <formula>IF($B$44="",TRUE)</formula>
    </cfRule>
  </conditionalFormatting>
  <conditionalFormatting sqref="B45">
    <cfRule type="expression" dxfId="130" priority="618" stopIfTrue="1">
      <formula>IF($B$45="",TRUE)</formula>
    </cfRule>
  </conditionalFormatting>
  <conditionalFormatting sqref="B46">
    <cfRule type="expression" dxfId="129" priority="617" stopIfTrue="1">
      <formula>IF($B$46="",TRUE)</formula>
    </cfRule>
  </conditionalFormatting>
  <conditionalFormatting sqref="B47">
    <cfRule type="expression" dxfId="128" priority="616" stopIfTrue="1">
      <formula>IF($B$47="",TRUE)</formula>
    </cfRule>
  </conditionalFormatting>
  <conditionalFormatting sqref="B48">
    <cfRule type="expression" dxfId="127" priority="615" stopIfTrue="1">
      <formula>IF($B$48="",TRUE)</formula>
    </cfRule>
  </conditionalFormatting>
  <conditionalFormatting sqref="B49">
    <cfRule type="expression" dxfId="126" priority="614" stopIfTrue="1">
      <formula>IF($B$49="",TRUE)</formula>
    </cfRule>
  </conditionalFormatting>
  <conditionalFormatting sqref="B50">
    <cfRule type="expression" dxfId="125" priority="613" stopIfTrue="1">
      <formula>IF($B$50="",TRUE)</formula>
    </cfRule>
  </conditionalFormatting>
  <conditionalFormatting sqref="B51">
    <cfRule type="expression" dxfId="124" priority="612" stopIfTrue="1">
      <formula>IF($B$51="",TRUE)</formula>
    </cfRule>
  </conditionalFormatting>
  <conditionalFormatting sqref="B54">
    <cfRule type="expression" dxfId="123" priority="604" stopIfTrue="1">
      <formula>IF($B$54="",TRUE)</formula>
    </cfRule>
  </conditionalFormatting>
  <conditionalFormatting sqref="B55">
    <cfRule type="expression" dxfId="122" priority="586" stopIfTrue="1">
      <formula>IF($B$55="",TRUE)</formula>
    </cfRule>
  </conditionalFormatting>
  <conditionalFormatting sqref="B56">
    <cfRule type="expression" dxfId="121" priority="603" stopIfTrue="1">
      <formula>IF($B$56="",TRUE)</formula>
    </cfRule>
  </conditionalFormatting>
  <conditionalFormatting sqref="B57">
    <cfRule type="expression" dxfId="120" priority="602" stopIfTrue="1">
      <formula>IF($B$57="",TRUE)</formula>
    </cfRule>
  </conditionalFormatting>
  <conditionalFormatting sqref="B58">
    <cfRule type="expression" dxfId="119" priority="601" stopIfTrue="1">
      <formula>IF($B$58="",TRUE)</formula>
    </cfRule>
  </conditionalFormatting>
  <conditionalFormatting sqref="B59">
    <cfRule type="expression" dxfId="118" priority="600" stopIfTrue="1">
      <formula>IF($B$59="",TRUE)</formula>
    </cfRule>
  </conditionalFormatting>
  <conditionalFormatting sqref="B60">
    <cfRule type="expression" dxfId="117" priority="599" stopIfTrue="1">
      <formula>IF($B$60="",TRUE)</formula>
    </cfRule>
  </conditionalFormatting>
  <conditionalFormatting sqref="B61">
    <cfRule type="expression" dxfId="116" priority="598" stopIfTrue="1">
      <formula>IF($B$61="",TRUE)</formula>
    </cfRule>
  </conditionalFormatting>
  <conditionalFormatting sqref="B62">
    <cfRule type="expression" dxfId="115" priority="597" stopIfTrue="1">
      <formula>IF($B$62="",TRUE)</formula>
    </cfRule>
  </conditionalFormatting>
  <conditionalFormatting sqref="B63">
    <cfRule type="expression" dxfId="114" priority="596" stopIfTrue="1">
      <formula>IF($B$63="",TRUE)</formula>
    </cfRule>
  </conditionalFormatting>
  <conditionalFormatting sqref="B66">
    <cfRule type="expression" dxfId="113" priority="595" stopIfTrue="1">
      <formula>IF($B$54="",TRUE)</formula>
    </cfRule>
  </conditionalFormatting>
  <conditionalFormatting sqref="B67">
    <cfRule type="expression" dxfId="112" priority="585" stopIfTrue="1">
      <formula>IF($B$55="",TRUE)</formula>
    </cfRule>
  </conditionalFormatting>
  <conditionalFormatting sqref="B68">
    <cfRule type="expression" dxfId="111" priority="594" stopIfTrue="1">
      <formula>IF($B$56="",TRUE)</formula>
    </cfRule>
  </conditionalFormatting>
  <conditionalFormatting sqref="B69">
    <cfRule type="expression" dxfId="110" priority="593" stopIfTrue="1">
      <formula>IF($B$57="",TRUE)</formula>
    </cfRule>
  </conditionalFormatting>
  <conditionalFormatting sqref="B70">
    <cfRule type="expression" dxfId="109" priority="592" stopIfTrue="1">
      <formula>IF($B$58="",TRUE)</formula>
    </cfRule>
  </conditionalFormatting>
  <conditionalFormatting sqref="B71">
    <cfRule type="expression" dxfId="108" priority="591" stopIfTrue="1">
      <formula>IF($B$59="",TRUE)</formula>
    </cfRule>
  </conditionalFormatting>
  <conditionalFormatting sqref="B72">
    <cfRule type="expression" dxfId="107" priority="590" stopIfTrue="1">
      <formula>IF($B$60="",TRUE)</formula>
    </cfRule>
  </conditionalFormatting>
  <conditionalFormatting sqref="B73">
    <cfRule type="expression" dxfId="106" priority="589" stopIfTrue="1">
      <formula>IF($B$61="",TRUE)</formula>
    </cfRule>
  </conditionalFormatting>
  <conditionalFormatting sqref="B74">
    <cfRule type="expression" dxfId="105" priority="588" stopIfTrue="1">
      <formula>IF($B$62="",TRUE)</formula>
    </cfRule>
  </conditionalFormatting>
  <conditionalFormatting sqref="B75">
    <cfRule type="expression" dxfId="104" priority="587" stopIfTrue="1">
      <formula>IF($B$63="",TRUE)</formula>
    </cfRule>
  </conditionalFormatting>
  <conditionalFormatting sqref="B78">
    <cfRule type="expression" dxfId="103" priority="584" stopIfTrue="1">
      <formula>IF($B$54="",TRUE)</formula>
    </cfRule>
  </conditionalFormatting>
  <conditionalFormatting sqref="B79">
    <cfRule type="expression" dxfId="102" priority="575" stopIfTrue="1">
      <formula>IF($B$55="",TRUE)</formula>
    </cfRule>
  </conditionalFormatting>
  <conditionalFormatting sqref="B80">
    <cfRule type="expression" dxfId="101" priority="583" stopIfTrue="1">
      <formula>IF($B$56="",TRUE)</formula>
    </cfRule>
  </conditionalFormatting>
  <conditionalFormatting sqref="B81">
    <cfRule type="expression" dxfId="100" priority="582" stopIfTrue="1">
      <formula>IF($B$57="",TRUE)</formula>
    </cfRule>
  </conditionalFormatting>
  <conditionalFormatting sqref="B82">
    <cfRule type="expression" dxfId="99" priority="581" stopIfTrue="1">
      <formula>IF($B$58="",TRUE)</formula>
    </cfRule>
  </conditionalFormatting>
  <conditionalFormatting sqref="B83">
    <cfRule type="expression" dxfId="98" priority="580" stopIfTrue="1">
      <formula>IF($B$59="",TRUE)</formula>
    </cfRule>
  </conditionalFormatting>
  <conditionalFormatting sqref="B84">
    <cfRule type="expression" dxfId="97" priority="579" stopIfTrue="1">
      <formula>IF($B$60="",TRUE)</formula>
    </cfRule>
  </conditionalFormatting>
  <conditionalFormatting sqref="B85">
    <cfRule type="expression" dxfId="96" priority="578" stopIfTrue="1">
      <formula>IF($B$61="",TRUE)</formula>
    </cfRule>
  </conditionalFormatting>
  <conditionalFormatting sqref="B86">
    <cfRule type="expression" dxfId="95" priority="577" stopIfTrue="1">
      <formula>IF($B$62="",TRUE)</formula>
    </cfRule>
  </conditionalFormatting>
  <conditionalFormatting sqref="B87">
    <cfRule type="expression" dxfId="94" priority="576" stopIfTrue="1">
      <formula>IF($B$63="",TRUE)</formula>
    </cfRule>
  </conditionalFormatting>
  <conditionalFormatting sqref="B90">
    <cfRule type="expression" dxfId="93" priority="574" stopIfTrue="1">
      <formula>IF($B$54="",TRUE)</formula>
    </cfRule>
  </conditionalFormatting>
  <conditionalFormatting sqref="B91">
    <cfRule type="expression" dxfId="92" priority="565" stopIfTrue="1">
      <formula>IF($B$55="",TRUE)</formula>
    </cfRule>
  </conditionalFormatting>
  <conditionalFormatting sqref="B92">
    <cfRule type="expression" dxfId="91" priority="573" stopIfTrue="1">
      <formula>IF($B$56="",TRUE)</formula>
    </cfRule>
  </conditionalFormatting>
  <conditionalFormatting sqref="B93">
    <cfRule type="expression" dxfId="90" priority="572" stopIfTrue="1">
      <formula>IF($B$57="",TRUE)</formula>
    </cfRule>
  </conditionalFormatting>
  <conditionalFormatting sqref="B94">
    <cfRule type="expression" dxfId="89" priority="571" stopIfTrue="1">
      <formula>IF($B$58="",TRUE)</formula>
    </cfRule>
  </conditionalFormatting>
  <conditionalFormatting sqref="B95">
    <cfRule type="expression" dxfId="88" priority="570" stopIfTrue="1">
      <formula>IF($B$59="",TRUE)</formula>
    </cfRule>
  </conditionalFormatting>
  <conditionalFormatting sqref="B96">
    <cfRule type="expression" dxfId="87" priority="569" stopIfTrue="1">
      <formula>IF($B$60="",TRUE)</formula>
    </cfRule>
  </conditionalFormatting>
  <conditionalFormatting sqref="B97">
    <cfRule type="expression" dxfId="86" priority="568" stopIfTrue="1">
      <formula>IF($B$61="",TRUE)</formula>
    </cfRule>
  </conditionalFormatting>
  <conditionalFormatting sqref="B98">
    <cfRule type="expression" dxfId="85" priority="567" stopIfTrue="1">
      <formula>IF($B$62="",TRUE)</formula>
    </cfRule>
  </conditionalFormatting>
  <conditionalFormatting sqref="B99">
    <cfRule type="expression" dxfId="84" priority="566" stopIfTrue="1">
      <formula>IF($B$63="",TRUE)</formula>
    </cfRule>
  </conditionalFormatting>
  <conditionalFormatting sqref="B102">
    <cfRule type="expression" dxfId="83" priority="564" stopIfTrue="1">
      <formula>IF($B$54="",TRUE)</formula>
    </cfRule>
  </conditionalFormatting>
  <conditionalFormatting sqref="B103">
    <cfRule type="expression" dxfId="82" priority="555" stopIfTrue="1">
      <formula>IF($B$55="",TRUE)</formula>
    </cfRule>
  </conditionalFormatting>
  <conditionalFormatting sqref="B104">
    <cfRule type="expression" dxfId="81" priority="563" stopIfTrue="1">
      <formula>IF($B$56="",TRUE)</formula>
    </cfRule>
  </conditionalFormatting>
  <conditionalFormatting sqref="B105">
    <cfRule type="expression" dxfId="80" priority="562" stopIfTrue="1">
      <formula>IF($B$57="",TRUE)</formula>
    </cfRule>
  </conditionalFormatting>
  <conditionalFormatting sqref="B106">
    <cfRule type="expression" dxfId="79" priority="561" stopIfTrue="1">
      <formula>IF($B$58="",TRUE)</formula>
    </cfRule>
  </conditionalFormatting>
  <conditionalFormatting sqref="B107">
    <cfRule type="expression" dxfId="78" priority="560" stopIfTrue="1">
      <formula>IF($B$59="",TRUE)</formula>
    </cfRule>
  </conditionalFormatting>
  <conditionalFormatting sqref="B108">
    <cfRule type="expression" dxfId="77" priority="559" stopIfTrue="1">
      <formula>IF($B$60="",TRUE)</formula>
    </cfRule>
  </conditionalFormatting>
  <conditionalFormatting sqref="B109">
    <cfRule type="expression" dxfId="76" priority="558" stopIfTrue="1">
      <formula>IF($B$61="",TRUE)</formula>
    </cfRule>
  </conditionalFormatting>
  <conditionalFormatting sqref="B110">
    <cfRule type="expression" dxfId="75" priority="557" stopIfTrue="1">
      <formula>IF($B$62="",TRUE)</formula>
    </cfRule>
  </conditionalFormatting>
  <conditionalFormatting sqref="B111">
    <cfRule type="expression" dxfId="74" priority="556" stopIfTrue="1">
      <formula>IF($B$63="",TRUE)</formula>
    </cfRule>
  </conditionalFormatting>
  <conditionalFormatting sqref="B120">
    <cfRule type="expression" dxfId="73" priority="533" stopIfTrue="1">
      <formula>IF($B$54="",TRUE)</formula>
    </cfRule>
  </conditionalFormatting>
  <conditionalFormatting sqref="B121">
    <cfRule type="expression" dxfId="72" priority="524" stopIfTrue="1">
      <formula>IF($B$55="",TRUE)</formula>
    </cfRule>
  </conditionalFormatting>
  <conditionalFormatting sqref="B122">
    <cfRule type="expression" dxfId="71" priority="532" stopIfTrue="1">
      <formula>IF($B$56="",TRUE)</formula>
    </cfRule>
  </conditionalFormatting>
  <conditionalFormatting sqref="B123">
    <cfRule type="expression" dxfId="70" priority="531" stopIfTrue="1">
      <formula>IF($B$57="",TRUE)</formula>
    </cfRule>
  </conditionalFormatting>
  <conditionalFormatting sqref="B124">
    <cfRule type="expression" dxfId="69" priority="530" stopIfTrue="1">
      <formula>IF($B$58="",TRUE)</formula>
    </cfRule>
  </conditionalFormatting>
  <conditionalFormatting sqref="B125">
    <cfRule type="expression" dxfId="68" priority="529" stopIfTrue="1">
      <formula>IF($B$59="",TRUE)</formula>
    </cfRule>
  </conditionalFormatting>
  <conditionalFormatting sqref="B126">
    <cfRule type="expression" dxfId="67" priority="528" stopIfTrue="1">
      <formula>IF($B$60="",TRUE)</formula>
    </cfRule>
  </conditionalFormatting>
  <conditionalFormatting sqref="B127">
    <cfRule type="expression" dxfId="66" priority="527" stopIfTrue="1">
      <formula>IF($B$61="",TRUE)</formula>
    </cfRule>
  </conditionalFormatting>
  <conditionalFormatting sqref="B128">
    <cfRule type="expression" dxfId="65" priority="526" stopIfTrue="1">
      <formula>IF($B$62="",TRUE)</formula>
    </cfRule>
  </conditionalFormatting>
  <conditionalFormatting sqref="B129">
    <cfRule type="expression" dxfId="64" priority="525" stopIfTrue="1">
      <formula>IF($B$63="",TRUE)</formula>
    </cfRule>
  </conditionalFormatting>
  <conditionalFormatting sqref="D12">
    <cfRule type="expression" dxfId="63" priority="648">
      <formula>IF($D$12="",TRUE)</formula>
    </cfRule>
  </conditionalFormatting>
  <conditionalFormatting sqref="D20">
    <cfRule type="expression" dxfId="62" priority="662" stopIfTrue="1">
      <formula>IF($D$20="",TRUE)</formula>
    </cfRule>
  </conditionalFormatting>
  <conditionalFormatting sqref="D24">
    <cfRule type="expression" dxfId="61" priority="657" stopIfTrue="1">
      <formula>IF($D$24="",TRUE)</formula>
    </cfRule>
  </conditionalFormatting>
  <conditionalFormatting sqref="D26:E26">
    <cfRule type="expression" dxfId="60" priority="2" stopIfTrue="1">
      <formula>IF($D$26="",TRUE)</formula>
    </cfRule>
  </conditionalFormatting>
  <conditionalFormatting sqref="D30:E39">
    <cfRule type="expression" dxfId="59" priority="262" stopIfTrue="1">
      <formula>IF($M30=1,TRUE)</formula>
    </cfRule>
    <cfRule type="expression" dxfId="58" priority="263" stopIfTrue="1">
      <formula>IF($B30="",TRUE)</formula>
    </cfRule>
    <cfRule type="expression" dxfId="57" priority="264" stopIfTrue="1">
      <formula>IF($D30="",TRUE)</formula>
    </cfRule>
  </conditionalFormatting>
  <conditionalFormatting sqref="D42:E51">
    <cfRule type="expression" dxfId="56" priority="225" stopIfTrue="1">
      <formula>IF($M42=1,TRUE)</formula>
    </cfRule>
    <cfRule type="expression" dxfId="55" priority="226" stopIfTrue="1">
      <formula>IF($B42="",TRUE)</formula>
    </cfRule>
    <cfRule type="expression" dxfId="54" priority="227" stopIfTrue="1">
      <formula>IF(AND(OR($D30="Yes",$D30=""),$D42=""),1,0)</formula>
    </cfRule>
    <cfRule type="expression" dxfId="53" priority="228" stopIfTrue="1">
      <formula>IF($P30="",TRUE)</formula>
    </cfRule>
  </conditionalFormatting>
  <conditionalFormatting sqref="D54:E63">
    <cfRule type="expression" dxfId="52" priority="188" stopIfTrue="1">
      <formula>IF($M54=1,TRUE)</formula>
    </cfRule>
    <cfRule type="expression" dxfId="51" priority="189" stopIfTrue="1">
      <formula>IF($B54="",TRUE)</formula>
    </cfRule>
    <cfRule type="expression" dxfId="50" priority="190" stopIfTrue="1">
      <formula>IF($P54="",TRUE)</formula>
    </cfRule>
    <cfRule type="expression" dxfId="49" priority="191" stopIfTrue="1">
      <formula>IF(AND(OR($D42="Yes",$D42=""),$D54=""),1,0)</formula>
    </cfRule>
  </conditionalFormatting>
  <conditionalFormatting sqref="D66:E75">
    <cfRule type="expression" dxfId="48" priority="151" stopIfTrue="1">
      <formula>IF($M66=1,TRUE)</formula>
    </cfRule>
    <cfRule type="expression" dxfId="47" priority="152" stopIfTrue="1">
      <formula>IF($B54="",TRUE)</formula>
    </cfRule>
    <cfRule type="expression" dxfId="46" priority="153" stopIfTrue="1">
      <formula>IF($P54="",TRUE)</formula>
    </cfRule>
    <cfRule type="expression" dxfId="45" priority="154" stopIfTrue="1">
      <formula>IF(AND(OR($D42="Yes",$D42=""),$D66=""),1,0)</formula>
    </cfRule>
  </conditionalFormatting>
  <conditionalFormatting sqref="D78:E87">
    <cfRule type="expression" dxfId="44" priority="114" stopIfTrue="1">
      <formula>IF($M78=1,TRUE)</formula>
    </cfRule>
    <cfRule type="expression" dxfId="43" priority="115" stopIfTrue="1">
      <formula>IF($B54="",TRUE)</formula>
    </cfRule>
    <cfRule type="expression" dxfId="42" priority="116" stopIfTrue="1">
      <formula>IF($P54="",TRUE)</formula>
    </cfRule>
    <cfRule type="expression" dxfId="41" priority="117" stopIfTrue="1">
      <formula>IF(AND(OR($D42="Yes",$D42=""),$D78=""),1,0)</formula>
    </cfRule>
  </conditionalFormatting>
  <conditionalFormatting sqref="D90:E99">
    <cfRule type="expression" dxfId="40" priority="77" stopIfTrue="1">
      <formula>IF($M90=1,TRUE)</formula>
    </cfRule>
    <cfRule type="expression" dxfId="39" priority="78" stopIfTrue="1">
      <formula>IF($B54="",TRUE)</formula>
    </cfRule>
    <cfRule type="expression" dxfId="38" priority="79" stopIfTrue="1">
      <formula>IF($P54="",TRUE)</formula>
    </cfRule>
    <cfRule type="expression" dxfId="37" priority="80" stopIfTrue="1">
      <formula>IF(AND(OR($D42="Yes",$D42=""),$D90=""),1,0)</formula>
    </cfRule>
  </conditionalFormatting>
  <conditionalFormatting sqref="D102:E111">
    <cfRule type="expression" dxfId="36" priority="40" stopIfTrue="1">
      <formula>IF($M102=1,TRUE)</formula>
    </cfRule>
    <cfRule type="expression" dxfId="35" priority="41" stopIfTrue="1">
      <formula>IF($B54="",TRUE)</formula>
    </cfRule>
    <cfRule type="expression" dxfId="34" priority="42" stopIfTrue="1">
      <formula>IF($P54="",TRUE)</formula>
    </cfRule>
    <cfRule type="expression" dxfId="33" priority="43" stopIfTrue="1">
      <formula>IF(AND(OR($D42="Yes",$D42=""),$D102=""),1,0)</formula>
    </cfRule>
  </conditionalFormatting>
  <conditionalFormatting sqref="D115:E115 D117:E117 D131:E131 D133:E133 D135:E135 D137:E137">
    <cfRule type="expression" dxfId="32" priority="651" stopIfTrue="1">
      <formula>AND(OR($D$30="No",$D$30="Unknown",$D$30="Not applicable for this declaration"),OR($D$31="No",$D$31="Unknown",$D$31="Not applicable for this declaration"))</formula>
    </cfRule>
    <cfRule type="expression" dxfId="31" priority="652" stopIfTrue="1">
      <formula>IF(D115="",TRUE)</formula>
    </cfRule>
  </conditionalFormatting>
  <conditionalFormatting sqref="D120:E129">
    <cfRule type="expression" dxfId="30" priority="3" stopIfTrue="1">
      <formula>IF($M120=1,TRUE)</formula>
    </cfRule>
    <cfRule type="expression" dxfId="29" priority="4" stopIfTrue="1">
      <formula>IF($B54="",TRUE)</formula>
    </cfRule>
    <cfRule type="expression" dxfId="28" priority="5" stopIfTrue="1">
      <formula>IF($P54="",TRUE)</formula>
    </cfRule>
    <cfRule type="expression" dxfId="27" priority="6" stopIfTrue="1">
      <formula>IF(AND(OR($D42="Yes",$D42=""),$D120=""),1,0)</formula>
    </cfRule>
  </conditionalFormatting>
  <conditionalFormatting sqref="D9:G9">
    <cfRule type="expression" dxfId="26" priority="804" stopIfTrue="1">
      <formula>IF($D$9="",TRUE)</formula>
    </cfRule>
  </conditionalFormatting>
  <conditionalFormatting sqref="D10:J10">
    <cfRule type="expression" dxfId="25" priority="708" stopIfTrue="1">
      <formula>IF($D$9=$Q$9,TRUE)</formula>
    </cfRule>
    <cfRule type="expression" dxfId="24" priority="818" stopIfTrue="1">
      <formula>IF(AND($D$10="",$D$9=$R$9),TRUE)</formula>
    </cfRule>
  </conditionalFormatting>
  <conditionalFormatting sqref="D19:J19">
    <cfRule type="expression" dxfId="23" priority="661" stopIfTrue="1">
      <formula>IF($D$19="",TRUE)</formula>
    </cfRule>
  </conditionalFormatting>
  <conditionalFormatting sqref="D21:J21">
    <cfRule type="expression" dxfId="22" priority="663" stopIfTrue="1">
      <formula>IF($D$21="",TRUE)</formula>
    </cfRule>
  </conditionalFormatting>
  <conditionalFormatting sqref="D22:J22">
    <cfRule type="expression" dxfId="21" priority="664" stopIfTrue="1">
      <formula>IF($D$22="",TRUE)</formula>
    </cfRule>
  </conditionalFormatting>
  <conditionalFormatting sqref="G117:J117">
    <cfRule type="expression" dxfId="20" priority="656">
      <formula>IF(AND($D$117="Yes",$G$117=""),TRUE)</formula>
    </cfRule>
  </conditionalFormatting>
  <conditionalFormatting sqref="G133:J133">
    <cfRule type="expression" dxfId="19" priority="658" stopIfTrue="1">
      <formula>IF(AND($D$133="Yes, using other format (describe)",$G$133=""),TRUE)</formula>
    </cfRule>
  </conditionalFormatting>
  <conditionalFormatting sqref="G135:J135">
    <cfRule type="expression" dxfId="18" priority="655">
      <formula>IF(AND($D$135="Yes, using other format (describe)",$G$135=""),TRUE)</formula>
    </cfRule>
  </conditionalFormatting>
  <conditionalFormatting sqref="D8:J8">
    <cfRule type="expression" dxfId="17" priority="1" stopIfTrue="1">
      <formula>IF($D$8="",TRUE)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s>
  <pageMargins left="0.70866141732283505" right="0.70866141732283505" top="0.74803149606299202" bottom="0.74803149606299202" header="0.31496062992126" footer="0.31496062992126"/>
  <pageSetup scale="41" fitToHeight="0" orientation="portrait" r:id="rId1"/>
  <headerFooter>
    <oddHeader>&amp;R&amp;"Calibri"&amp;14&amp;KFF0000 L2: Internal use only&amp;1#_x000D_</oddHeader>
  </headerFooter>
  <rowBreaks count="2" manualBreakCount="2">
    <brk id="58" max="11" man="1"/>
    <brk id="60"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498"/>
  <sheetViews>
    <sheetView showGridLines="0" showZeros="0" topLeftCell="A2" zoomScale="70" zoomScaleNormal="70" workbookViewId="0">
      <pane ySplit="3" topLeftCell="A38" activePane="bottomLeft" state="frozen"/>
      <selection activeCell="B24" sqref="B24:J24"/>
      <selection pane="bottomLeft" activeCell="A42" sqref="A42"/>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114.75">
      <c r="A5" s="196" t="s">
        <v>110</v>
      </c>
      <c r="B5" s="302" t="s">
        <v>40</v>
      </c>
      <c r="C5" s="151" t="s">
        <v>109</v>
      </c>
      <c r="D5" s="148"/>
      <c r="E5" s="148" t="s">
        <v>65</v>
      </c>
      <c r="F5" s="148" t="s">
        <v>110</v>
      </c>
      <c r="G5" s="148" t="s">
        <v>12</v>
      </c>
      <c r="H5" s="204">
        <v>0</v>
      </c>
      <c r="I5" s="205" t="s">
        <v>105</v>
      </c>
      <c r="J5" s="205" t="s">
        <v>106</v>
      </c>
      <c r="K5" s="149"/>
      <c r="L5" s="149"/>
      <c r="M5" s="149">
        <v>0</v>
      </c>
      <c r="N5" s="149">
        <v>0</v>
      </c>
      <c r="O5" s="149">
        <v>0</v>
      </c>
      <c r="P5" s="207"/>
      <c r="Q5" s="150" t="s">
        <v>20360</v>
      </c>
      <c r="R5" s="148" t="s">
        <v>109</v>
      </c>
      <c r="S5" s="154" t="str">
        <f t="shared" ref="S5:S7" ca="1" si="0">IF(B5="","",IF(ISERROR(MATCH($E5,CL,0)),"Unknown",INDIRECT("'C'!$A$"&amp;MATCH($E5,CL,0)+1)))</f>
        <v>CN</v>
      </c>
      <c r="T5" s="154" t="str">
        <f ca="1">IF(B5="","",IF(ISERROR(MATCH($J5,[3]SorP!$B$1:$B$6226,0)),"",INDIRECT("'SorP'!$A$"&amp;MATCH($S5&amp;$J5,[3]SorP!C:C,0))))</f>
        <v>CN-LN</v>
      </c>
      <c r="U5" s="167"/>
      <c r="V5" s="168">
        <f>IF(C5="",NA(),MATCH($B5&amp;$C5,'[3]Smelter Look-up'!$J:$J,0))</f>
        <v>35</v>
      </c>
      <c r="X5" s="169">
        <f t="shared" ref="X5:X44" si="1">IF(AND(C5="Smelter not listed",OR(LEN(D5)=0,LEN(E5)=0)),1,0)</f>
        <v>0</v>
      </c>
      <c r="AB5" s="312" t="str">
        <f t="shared" ref="AB5:AB44" si="2">IF(C5="","",B5)</f>
        <v>Cobalt</v>
      </c>
    </row>
    <row r="6" spans="1:34" s="169" customFormat="1" ht="89.25">
      <c r="A6" s="196" t="s">
        <v>124</v>
      </c>
      <c r="B6" s="302" t="s">
        <v>40</v>
      </c>
      <c r="C6" s="151" t="s">
        <v>123</v>
      </c>
      <c r="D6" s="148"/>
      <c r="E6" s="148" t="s">
        <v>65</v>
      </c>
      <c r="F6" s="148" t="s">
        <v>124</v>
      </c>
      <c r="G6" s="148" t="s">
        <v>12</v>
      </c>
      <c r="H6" s="204">
        <v>0</v>
      </c>
      <c r="I6" s="205" t="s">
        <v>125</v>
      </c>
      <c r="J6" s="205" t="s">
        <v>126</v>
      </c>
      <c r="K6" s="149"/>
      <c r="L6" s="149"/>
      <c r="M6" s="149">
        <v>0</v>
      </c>
      <c r="N6" s="149">
        <v>0</v>
      </c>
      <c r="O6" s="149">
        <v>0</v>
      </c>
      <c r="P6" s="207"/>
      <c r="Q6" s="150" t="s">
        <v>20360</v>
      </c>
      <c r="R6" s="148" t="s">
        <v>123</v>
      </c>
      <c r="S6" s="154" t="str">
        <f t="shared" ca="1" si="0"/>
        <v>CN</v>
      </c>
      <c r="T6" s="154" t="str">
        <f ca="1">IF(B6="","",IF(ISERROR(MATCH($J6,[3]SorP!$B$1:$B$6226,0)),"",INDIRECT("'SorP'!$A$"&amp;MATCH($S6&amp;$J6,[3]SorP!C:C,0))))</f>
        <v>CN-NM</v>
      </c>
      <c r="U6" s="167"/>
      <c r="V6" s="168">
        <f>IF(C6="",NA(),MATCH($B6&amp;$C6,'[3]Smelter Look-up'!$J:$J,0))</f>
        <v>42</v>
      </c>
      <c r="X6" s="169">
        <f t="shared" si="1"/>
        <v>0</v>
      </c>
      <c r="AB6" s="312" t="str">
        <f t="shared" si="2"/>
        <v>Cobalt</v>
      </c>
    </row>
    <row r="7" spans="1:34" s="169" customFormat="1" ht="102">
      <c r="A7" s="197" t="s">
        <v>141</v>
      </c>
      <c r="B7" s="302" t="s">
        <v>40</v>
      </c>
      <c r="C7" s="151" t="s">
        <v>140</v>
      </c>
      <c r="D7" s="148"/>
      <c r="E7" s="148" t="s">
        <v>65</v>
      </c>
      <c r="F7" s="148" t="s">
        <v>141</v>
      </c>
      <c r="G7" s="148" t="s">
        <v>12</v>
      </c>
      <c r="H7" s="204">
        <v>0</v>
      </c>
      <c r="I7" s="205" t="s">
        <v>142</v>
      </c>
      <c r="J7" s="205" t="s">
        <v>143</v>
      </c>
      <c r="K7" s="149"/>
      <c r="L7" s="149"/>
      <c r="M7" s="149" t="s">
        <v>20361</v>
      </c>
      <c r="N7" s="149">
        <v>0</v>
      </c>
      <c r="O7" s="149">
        <v>0</v>
      </c>
      <c r="P7" s="207"/>
      <c r="Q7" s="150" t="s">
        <v>20362</v>
      </c>
      <c r="R7" s="148" t="s">
        <v>140</v>
      </c>
      <c r="S7" s="154" t="str">
        <f t="shared" ca="1" si="0"/>
        <v>CN</v>
      </c>
      <c r="T7" s="154" t="str">
        <f ca="1">IF(B7="","",IF(ISERROR(MATCH($J7,[3]SorP!$B$1:$B$6226,0)),"",INDIRECT("'SorP'!$A$"&amp;MATCH($S7&amp;$J7,[3]SorP!C:C,0))))</f>
        <v>CN-JL</v>
      </c>
      <c r="U7" s="167"/>
      <c r="V7" s="168">
        <f>IF(C7="",NA(),MATCH($B7&amp;$C7,'[3]Smelter Look-up'!$J:$J,0))</f>
        <v>48</v>
      </c>
      <c r="X7" s="169">
        <f t="shared" si="1"/>
        <v>0</v>
      </c>
      <c r="AB7" s="312" t="str">
        <f t="shared" si="2"/>
        <v>Cobalt</v>
      </c>
    </row>
    <row r="8" spans="1:34" s="169" customFormat="1" ht="89.25">
      <c r="A8" s="196" t="s">
        <v>289</v>
      </c>
      <c r="B8" s="302" t="s">
        <v>40</v>
      </c>
      <c r="C8" s="151" t="s">
        <v>288</v>
      </c>
      <c r="D8" s="148"/>
      <c r="E8" s="148" t="s">
        <v>65</v>
      </c>
      <c r="F8" s="148" t="s">
        <v>289</v>
      </c>
      <c r="G8" s="148" t="s">
        <v>12</v>
      </c>
      <c r="H8" s="204">
        <v>0</v>
      </c>
      <c r="I8" s="205" t="s">
        <v>290</v>
      </c>
      <c r="J8" s="205" t="s">
        <v>196</v>
      </c>
      <c r="K8" s="149"/>
      <c r="L8" s="149"/>
      <c r="M8" s="149">
        <v>0</v>
      </c>
      <c r="N8" s="149">
        <v>0</v>
      </c>
      <c r="O8" s="149">
        <v>0</v>
      </c>
      <c r="P8" s="207"/>
      <c r="Q8" s="150" t="s">
        <v>20360</v>
      </c>
      <c r="R8" s="148" t="s">
        <v>288</v>
      </c>
      <c r="S8" s="154" t="str">
        <f t="shared" ref="S8:S34" ca="1" si="3">IF(B8="","",IF(ISERROR(MATCH($E8,CL,0)),"Unknown",INDIRECT("'C'!$A$"&amp;MATCH($E8,CL,0)+1)))</f>
        <v>CN</v>
      </c>
      <c r="T8" s="154" t="str">
        <f ca="1">IF(B8="","",IF(ISERROR(MATCH($J8,[3]SorP!$B$1:$B$6226,0)),"",INDIRECT("'SorP'!$A$"&amp;MATCH($S8&amp;$J8,[3]SorP!C:C,0))))</f>
        <v>CN-GX</v>
      </c>
      <c r="U8" s="167"/>
      <c r="V8" s="168">
        <f>IF(C8="",NA(),MATCH($B8&amp;$C8,'[3]Smelter Look-up'!$J:$J,0))</f>
        <v>170</v>
      </c>
      <c r="X8" s="169">
        <f t="shared" si="1"/>
        <v>0</v>
      </c>
      <c r="AB8" s="312" t="str">
        <f t="shared" si="2"/>
        <v>Cobalt</v>
      </c>
    </row>
    <row r="9" spans="1:34" s="169" customFormat="1" ht="38.25">
      <c r="A9" s="197" t="s">
        <v>102</v>
      </c>
      <c r="B9" s="302" t="s">
        <v>40</v>
      </c>
      <c r="C9" s="151" t="s">
        <v>100</v>
      </c>
      <c r="D9" s="148"/>
      <c r="E9" s="148" t="s">
        <v>101</v>
      </c>
      <c r="F9" s="148" t="s">
        <v>102</v>
      </c>
      <c r="G9" s="148" t="s">
        <v>12</v>
      </c>
      <c r="H9" s="204">
        <v>0</v>
      </c>
      <c r="I9" s="205" t="s">
        <v>103</v>
      </c>
      <c r="J9" s="205" t="s">
        <v>104</v>
      </c>
      <c r="K9" s="149"/>
      <c r="L9" s="149"/>
      <c r="M9" s="149">
        <v>0</v>
      </c>
      <c r="N9" s="149">
        <v>0</v>
      </c>
      <c r="O9" s="149">
        <v>0</v>
      </c>
      <c r="P9" s="207"/>
      <c r="Q9" s="150" t="s">
        <v>20360</v>
      </c>
      <c r="R9" s="148" t="s">
        <v>100</v>
      </c>
      <c r="S9" s="154" t="str">
        <f t="shared" ca="1" si="3"/>
        <v>FI</v>
      </c>
      <c r="T9" s="154" t="str">
        <f ca="1">IF(B9="","",IF(ISERROR(MATCH($J9,[3]SorP!$B$1:$B$6226,0)),"",INDIRECT("'SorP'!$A$"&amp;MATCH($S9&amp;$J9,[3]SorP!C:C,0))))</f>
        <v>FI-01</v>
      </c>
      <c r="U9" s="167"/>
      <c r="V9" s="168">
        <f>IF(C9="",NA(),MATCH($B9&amp;$C9,'[3]Smelter Look-up'!$J:$J,0))</f>
        <v>152</v>
      </c>
      <c r="X9" s="169">
        <f t="shared" si="1"/>
        <v>0</v>
      </c>
      <c r="AB9" s="312" t="str">
        <f t="shared" si="2"/>
        <v>Cobalt</v>
      </c>
    </row>
    <row r="10" spans="1:34" s="169" customFormat="1" ht="76.5">
      <c r="A10" s="197" t="s">
        <v>18673</v>
      </c>
      <c r="B10" s="302" t="s">
        <v>40</v>
      </c>
      <c r="C10" s="151" t="s">
        <v>18672</v>
      </c>
      <c r="D10" s="148"/>
      <c r="E10" s="148" t="s">
        <v>65</v>
      </c>
      <c r="F10" s="148" t="s">
        <v>18673</v>
      </c>
      <c r="G10" s="148" t="s">
        <v>12</v>
      </c>
      <c r="H10" s="204">
        <v>0</v>
      </c>
      <c r="I10" s="205" t="s">
        <v>105</v>
      </c>
      <c r="J10" s="205" t="s">
        <v>106</v>
      </c>
      <c r="K10" s="149"/>
      <c r="L10" s="149"/>
      <c r="M10" s="149" t="s">
        <v>20361</v>
      </c>
      <c r="N10" s="149">
        <v>0</v>
      </c>
      <c r="O10" s="149">
        <v>0</v>
      </c>
      <c r="P10" s="207"/>
      <c r="Q10" s="150" t="s">
        <v>20362</v>
      </c>
      <c r="R10" s="148" t="s">
        <v>18672</v>
      </c>
      <c r="S10" s="154" t="str">
        <f t="shared" ca="1" si="3"/>
        <v>CN</v>
      </c>
      <c r="T10" s="154" t="str">
        <f ca="1">IF(B10="","",IF(ISERROR(MATCH($J10,[3]SorP!$B$1:$B$6226,0)),"",INDIRECT("'SorP'!$A$"&amp;MATCH($S10&amp;$J10,[3]SorP!C:C,0))))</f>
        <v>CN-LN</v>
      </c>
      <c r="U10" s="167"/>
      <c r="V10" s="168">
        <f>IF(C10="",NA(),MATCH($B10&amp;$C10,'[3]Smelter Look-up'!$J:$J,0))</f>
        <v>31</v>
      </c>
      <c r="X10" s="169">
        <f t="shared" si="1"/>
        <v>0</v>
      </c>
      <c r="AB10" s="312" t="str">
        <f t="shared" si="2"/>
        <v>Cobalt</v>
      </c>
    </row>
    <row r="11" spans="1:34" s="169" customFormat="1" ht="25.5">
      <c r="A11" s="196" t="s">
        <v>269</v>
      </c>
      <c r="B11" s="302" t="s">
        <v>40</v>
      </c>
      <c r="C11" s="151" t="s">
        <v>267</v>
      </c>
      <c r="D11" s="148"/>
      <c r="E11" s="148" t="s">
        <v>268</v>
      </c>
      <c r="F11" s="148" t="s">
        <v>269</v>
      </c>
      <c r="G11" s="148" t="s">
        <v>12</v>
      </c>
      <c r="H11" s="204">
        <v>0</v>
      </c>
      <c r="I11" s="205" t="s">
        <v>270</v>
      </c>
      <c r="J11" s="205" t="s">
        <v>271</v>
      </c>
      <c r="K11" s="149"/>
      <c r="L11" s="149"/>
      <c r="M11" s="149">
        <v>0</v>
      </c>
      <c r="N11" s="149">
        <v>0</v>
      </c>
      <c r="O11" s="149">
        <v>0</v>
      </c>
      <c r="P11" s="207"/>
      <c r="Q11" s="150" t="s">
        <v>20360</v>
      </c>
      <c r="R11" s="148" t="s">
        <v>267</v>
      </c>
      <c r="S11" s="154" t="str">
        <f t="shared" ca="1" si="3"/>
        <v>BE</v>
      </c>
      <c r="T11" s="154" t="str">
        <f ca="1">IF(B11="","",IF(ISERROR(MATCH($J11,[3]SorP!$B$1:$B$6226,0)),"",INDIRECT("'SorP'!$A$"&amp;MATCH($S11&amp;$J11,[3]SorP!C:C,0))))</f>
        <v>BE-VAN</v>
      </c>
      <c r="U11" s="167"/>
      <c r="V11" s="168">
        <f>IF(C11="",NA(),MATCH($B11&amp;$C11,'[3]Smelter Look-up'!$J:$J,0))</f>
        <v>153</v>
      </c>
      <c r="X11" s="169">
        <f t="shared" si="1"/>
        <v>0</v>
      </c>
      <c r="AB11" s="312" t="str">
        <f t="shared" si="2"/>
        <v>Cobalt</v>
      </c>
    </row>
    <row r="12" spans="1:34" s="169" customFormat="1" ht="76.5">
      <c r="A12" s="196" t="s">
        <v>88</v>
      </c>
      <c r="B12" s="302" t="s">
        <v>40</v>
      </c>
      <c r="C12" s="151" t="s">
        <v>86</v>
      </c>
      <c r="D12" s="148"/>
      <c r="E12" s="148" t="s">
        <v>87</v>
      </c>
      <c r="F12" s="148" t="s">
        <v>88</v>
      </c>
      <c r="G12" s="148" t="s">
        <v>12</v>
      </c>
      <c r="H12" s="204">
        <v>0</v>
      </c>
      <c r="I12" s="205" t="s">
        <v>89</v>
      </c>
      <c r="J12" s="205" t="s">
        <v>89</v>
      </c>
      <c r="K12" s="149"/>
      <c r="L12" s="149"/>
      <c r="M12" s="149">
        <v>0</v>
      </c>
      <c r="N12" s="149">
        <v>0</v>
      </c>
      <c r="O12" s="149">
        <v>0</v>
      </c>
      <c r="P12" s="207"/>
      <c r="Q12" s="150" t="s">
        <v>20360</v>
      </c>
      <c r="R12" s="148" t="s">
        <v>86</v>
      </c>
      <c r="S12" s="154" t="str">
        <f t="shared" ca="1" si="3"/>
        <v>MG</v>
      </c>
      <c r="T12" s="154" t="str">
        <f ca="1">IF(B12="","",IF(ISERROR(MATCH($J12,[3]SorP!$B$1:$B$6226,0)),"",INDIRECT("'SorP'!$A$"&amp;MATCH($S12&amp;$J12,[3]SorP!C:C,0))))</f>
        <v>MD-CU</v>
      </c>
      <c r="U12" s="167"/>
      <c r="V12" s="168">
        <f>IF(C12="",NA(),MATCH($B12&amp;$C12,'[3]Smelter Look-up'!$J:$J,0))</f>
        <v>21</v>
      </c>
      <c r="X12" s="169">
        <f t="shared" si="1"/>
        <v>0</v>
      </c>
      <c r="AB12" s="312" t="str">
        <f t="shared" si="2"/>
        <v>Cobalt</v>
      </c>
    </row>
    <row r="13" spans="1:34" s="169" customFormat="1" ht="51">
      <c r="A13" s="196" t="s">
        <v>241</v>
      </c>
      <c r="B13" s="302" t="s">
        <v>40</v>
      </c>
      <c r="C13" s="151" t="s">
        <v>240</v>
      </c>
      <c r="D13" s="148"/>
      <c r="E13" s="148" t="s">
        <v>95</v>
      </c>
      <c r="F13" s="148" t="s">
        <v>241</v>
      </c>
      <c r="G13" s="148" t="s">
        <v>12</v>
      </c>
      <c r="H13" s="204">
        <v>0</v>
      </c>
      <c r="I13" s="205" t="s">
        <v>242</v>
      </c>
      <c r="J13" s="205" t="s">
        <v>98</v>
      </c>
      <c r="K13" s="149"/>
      <c r="L13" s="149"/>
      <c r="M13" s="149">
        <v>0</v>
      </c>
      <c r="N13" s="149">
        <v>0</v>
      </c>
      <c r="O13" s="149">
        <v>0</v>
      </c>
      <c r="P13" s="207"/>
      <c r="Q13" s="150" t="s">
        <v>20363</v>
      </c>
      <c r="R13" s="148" t="s">
        <v>240</v>
      </c>
      <c r="S13" s="154" t="str">
        <f t="shared" ca="1" si="3"/>
        <v>CA</v>
      </c>
      <c r="T13" s="154" t="str">
        <f ca="1">IF(B13="","",IF(ISERROR(MATCH($J13,[3]SorP!$B$1:$B$6226,0)),"",INDIRECT("'SorP'!$A$"&amp;MATCH($S13&amp;$J13,[3]SorP!C:C,0))))</f>
        <v>CA-ON</v>
      </c>
      <c r="U13" s="167"/>
      <c r="V13" s="168">
        <f>IF(C13="",NA(),MATCH($B13&amp;$C13,'[3]Smelter Look-up'!$J:$J,0))</f>
        <v>125</v>
      </c>
      <c r="X13" s="169">
        <f t="shared" si="1"/>
        <v>0</v>
      </c>
      <c r="AB13" s="312" t="str">
        <f t="shared" si="2"/>
        <v>Cobalt</v>
      </c>
    </row>
    <row r="14" spans="1:34" s="169" customFormat="1" ht="89.25">
      <c r="A14" s="196" t="s">
        <v>249</v>
      </c>
      <c r="B14" s="302" t="s">
        <v>40</v>
      </c>
      <c r="C14" s="151" t="s">
        <v>248</v>
      </c>
      <c r="D14" s="148"/>
      <c r="E14" s="148" t="s">
        <v>65</v>
      </c>
      <c r="F14" s="148" t="s">
        <v>249</v>
      </c>
      <c r="G14" s="148" t="s">
        <v>12</v>
      </c>
      <c r="H14" s="204">
        <v>0</v>
      </c>
      <c r="I14" s="205" t="s">
        <v>250</v>
      </c>
      <c r="J14" s="205" t="s">
        <v>196</v>
      </c>
      <c r="K14" s="149"/>
      <c r="L14" s="149"/>
      <c r="M14" s="149">
        <v>0</v>
      </c>
      <c r="N14" s="149">
        <v>0</v>
      </c>
      <c r="O14" s="149">
        <v>0</v>
      </c>
      <c r="P14" s="207"/>
      <c r="Q14" s="150" t="s">
        <v>20360</v>
      </c>
      <c r="R14" s="148" t="s">
        <v>248</v>
      </c>
      <c r="S14" s="154" t="str">
        <f t="shared" ca="1" si="3"/>
        <v>CN</v>
      </c>
      <c r="T14" s="154" t="str">
        <f ca="1">IF(B14="","",IF(ISERROR(MATCH($J14,[3]SorP!$B$1:$B$6226,0)),"",INDIRECT("'SorP'!$A$"&amp;MATCH($S14&amp;$J14,[3]SorP!C:C,0))))</f>
        <v>CN-GX</v>
      </c>
      <c r="U14" s="167"/>
      <c r="V14" s="168">
        <f>IF(C14="",NA(),MATCH($B14&amp;$C14,'[3]Smelter Look-up'!$J:$J,0))</f>
        <v>133</v>
      </c>
      <c r="X14" s="169">
        <f t="shared" si="1"/>
        <v>0</v>
      </c>
      <c r="AB14" s="312" t="str">
        <f t="shared" si="2"/>
        <v>Cobalt</v>
      </c>
    </row>
    <row r="15" spans="1:34" s="169" customFormat="1" ht="51">
      <c r="A15" s="196" t="s">
        <v>176</v>
      </c>
      <c r="B15" s="302" t="s">
        <v>40</v>
      </c>
      <c r="C15" s="151" t="s">
        <v>175</v>
      </c>
      <c r="D15" s="148"/>
      <c r="E15" s="148" t="s">
        <v>60</v>
      </c>
      <c r="F15" s="148" t="s">
        <v>176</v>
      </c>
      <c r="G15" s="148" t="s">
        <v>12</v>
      </c>
      <c r="H15" s="204">
        <v>0</v>
      </c>
      <c r="I15" s="205" t="s">
        <v>177</v>
      </c>
      <c r="J15" s="205" t="s">
        <v>178</v>
      </c>
      <c r="K15" s="149"/>
      <c r="L15" s="149"/>
      <c r="M15" s="149">
        <v>0</v>
      </c>
      <c r="N15" s="149">
        <v>0</v>
      </c>
      <c r="O15" s="149">
        <v>0</v>
      </c>
      <c r="P15" s="207"/>
      <c r="Q15" s="150" t="s">
        <v>20360</v>
      </c>
      <c r="R15" s="148" t="s">
        <v>175</v>
      </c>
      <c r="S15" s="154" t="str">
        <f t="shared" ca="1" si="3"/>
        <v>CD</v>
      </c>
      <c r="T15" s="154" t="str">
        <f ca="1">IF(B15="","",IF(ISERROR(MATCH($J15,[3]SorP!$B$1:$B$6226,0)),"",INDIRECT("'SorP'!$A$"&amp;MATCH($S15&amp;$J15,[3]SorP!C:C,0))))</f>
        <v>CD-LU</v>
      </c>
      <c r="U15" s="167"/>
      <c r="V15" s="168">
        <f>IF(C15="",NA(),MATCH($B15&amp;$C15,'[3]Smelter Look-up'!$J:$J,0))</f>
        <v>76</v>
      </c>
      <c r="X15" s="169">
        <f t="shared" si="1"/>
        <v>0</v>
      </c>
      <c r="AB15" s="312" t="str">
        <f t="shared" si="2"/>
        <v>Cobalt</v>
      </c>
    </row>
    <row r="16" spans="1:34" s="169" customFormat="1" ht="25.5">
      <c r="A16" s="154" t="s">
        <v>61</v>
      </c>
      <c r="B16" s="302" t="s">
        <v>40</v>
      </c>
      <c r="C16" s="151" t="s">
        <v>59</v>
      </c>
      <c r="D16" s="148"/>
      <c r="E16" s="148" t="s">
        <v>60</v>
      </c>
      <c r="F16" s="148" t="s">
        <v>61</v>
      </c>
      <c r="G16" s="148" t="s">
        <v>12</v>
      </c>
      <c r="H16" s="204">
        <v>0</v>
      </c>
      <c r="I16" s="205" t="s">
        <v>62</v>
      </c>
      <c r="J16" s="205" t="s">
        <v>63</v>
      </c>
      <c r="K16" s="149"/>
      <c r="L16" s="149"/>
      <c r="M16" s="149">
        <v>0</v>
      </c>
      <c r="N16" s="149">
        <v>0</v>
      </c>
      <c r="O16" s="149">
        <v>0</v>
      </c>
      <c r="P16" s="207"/>
      <c r="Q16" s="150" t="s">
        <v>20360</v>
      </c>
      <c r="R16" s="148" t="s">
        <v>59</v>
      </c>
      <c r="S16" s="154" t="str">
        <f t="shared" ca="1" si="3"/>
        <v>CD</v>
      </c>
      <c r="T16" s="154" t="str">
        <f ca="1">IF(B16="","",IF(ISERROR(MATCH($J16,[3]SorP!$B$1:$B$6226,0)),"",INDIRECT("'SorP'!$A$"&amp;MATCH($S16&amp;$J16,[3]SorP!C:C,0))))</f>
        <v>CD-HK</v>
      </c>
      <c r="U16" s="167"/>
      <c r="V16" s="168">
        <f>IF(C16="",NA(),MATCH($B16&amp;$C16,'[3]Smelter Look-up'!$J:$J,0))</f>
        <v>7</v>
      </c>
      <c r="X16" s="169">
        <f t="shared" si="1"/>
        <v>0</v>
      </c>
      <c r="AB16" s="312" t="str">
        <f t="shared" si="2"/>
        <v>Cobalt</v>
      </c>
    </row>
    <row r="17" spans="1:28" s="169" customFormat="1" ht="114.75">
      <c r="A17" s="154" t="s">
        <v>257</v>
      </c>
      <c r="B17" s="302" t="s">
        <v>40</v>
      </c>
      <c r="C17" s="151" t="s">
        <v>256</v>
      </c>
      <c r="D17" s="148"/>
      <c r="E17" s="148" t="s">
        <v>60</v>
      </c>
      <c r="F17" s="148" t="s">
        <v>257</v>
      </c>
      <c r="G17" s="148" t="s">
        <v>12</v>
      </c>
      <c r="H17" s="204">
        <v>0</v>
      </c>
      <c r="I17" s="205" t="s">
        <v>62</v>
      </c>
      <c r="J17" s="205" t="s">
        <v>63</v>
      </c>
      <c r="K17" s="149"/>
      <c r="L17" s="149"/>
      <c r="M17" s="149">
        <v>0</v>
      </c>
      <c r="N17" s="149">
        <v>0</v>
      </c>
      <c r="O17" s="149">
        <v>0</v>
      </c>
      <c r="P17" s="207"/>
      <c r="Q17" s="150" t="s">
        <v>20360</v>
      </c>
      <c r="R17" s="148" t="s">
        <v>256</v>
      </c>
      <c r="S17" s="154" t="str">
        <f t="shared" ca="1" si="3"/>
        <v>CD</v>
      </c>
      <c r="T17" s="154" t="str">
        <f ca="1">IF(B17="","",IF(ISERROR(MATCH($J17,[3]SorP!$B$1:$B$6226,0)),"",INDIRECT("'SorP'!$A$"&amp;MATCH($S17&amp;$J17,[3]SorP!C:C,0))))</f>
        <v>CD-HK</v>
      </c>
      <c r="U17" s="167"/>
      <c r="V17" s="168">
        <f>IF(C17="",NA(),MATCH($B17&amp;$C17,'[3]Smelter Look-up'!$J:$J,0))</f>
        <v>141</v>
      </c>
      <c r="X17" s="169">
        <f t="shared" si="1"/>
        <v>0</v>
      </c>
      <c r="AB17" s="312" t="str">
        <f t="shared" si="2"/>
        <v>Cobalt</v>
      </c>
    </row>
    <row r="18" spans="1:28" s="169" customFormat="1" ht="153">
      <c r="A18" s="154" t="s">
        <v>181</v>
      </c>
      <c r="B18" s="302" t="s">
        <v>40</v>
      </c>
      <c r="C18" s="151" t="s">
        <v>11867</v>
      </c>
      <c r="D18" s="148"/>
      <c r="E18" s="148" t="s">
        <v>60</v>
      </c>
      <c r="F18" s="148" t="s">
        <v>181</v>
      </c>
      <c r="G18" s="148" t="s">
        <v>12</v>
      </c>
      <c r="H18" s="204">
        <v>0</v>
      </c>
      <c r="I18" s="205" t="s">
        <v>62</v>
      </c>
      <c r="J18" s="205" t="s">
        <v>63</v>
      </c>
      <c r="K18" s="149"/>
      <c r="L18" s="149"/>
      <c r="M18" s="149">
        <v>0</v>
      </c>
      <c r="N18" s="149">
        <v>0</v>
      </c>
      <c r="O18" s="149">
        <v>0</v>
      </c>
      <c r="P18" s="207"/>
      <c r="Q18" s="150" t="s">
        <v>20360</v>
      </c>
      <c r="R18" s="148" t="s">
        <v>11867</v>
      </c>
      <c r="S18" s="154" t="str">
        <f t="shared" ca="1" si="3"/>
        <v>CD</v>
      </c>
      <c r="T18" s="154" t="str">
        <f ca="1">IF(B18="","",IF(ISERROR(MATCH($J18,[3]SorP!$B$1:$B$6226,0)),"",INDIRECT("'SorP'!$A$"&amp;MATCH($S18&amp;$J18,[3]SorP!C:C,0))))</f>
        <v>CD-HK</v>
      </c>
      <c r="U18" s="167"/>
      <c r="V18" s="168">
        <f>IF(C18="",NA(),MATCH($B18&amp;$C18,'[3]Smelter Look-up'!$J:$J,0))</f>
        <v>84</v>
      </c>
      <c r="X18" s="169">
        <f t="shared" si="1"/>
        <v>0</v>
      </c>
      <c r="AB18" s="312" t="str">
        <f t="shared" si="2"/>
        <v>Cobalt</v>
      </c>
    </row>
    <row r="19" spans="1:28" s="169" customFormat="1" ht="102">
      <c r="A19" s="154" t="s">
        <v>230</v>
      </c>
      <c r="B19" s="302" t="s">
        <v>40</v>
      </c>
      <c r="C19" s="151" t="s">
        <v>11807</v>
      </c>
      <c r="D19" s="148"/>
      <c r="E19" s="148" t="s">
        <v>133</v>
      </c>
      <c r="F19" s="148" t="s">
        <v>230</v>
      </c>
      <c r="G19" s="148" t="s">
        <v>12</v>
      </c>
      <c r="H19" s="204">
        <v>0</v>
      </c>
      <c r="I19" s="205" t="s">
        <v>231</v>
      </c>
      <c r="J19" s="205" t="s">
        <v>232</v>
      </c>
      <c r="K19" s="149"/>
      <c r="L19" s="149"/>
      <c r="M19" s="149">
        <v>0</v>
      </c>
      <c r="N19" s="149">
        <v>0</v>
      </c>
      <c r="O19" s="149">
        <v>0</v>
      </c>
      <c r="P19" s="207"/>
      <c r="Q19" s="150" t="s">
        <v>20360</v>
      </c>
      <c r="R19" s="148" t="s">
        <v>11807</v>
      </c>
      <c r="S19" s="154" t="str">
        <f t="shared" ca="1" si="3"/>
        <v>JP</v>
      </c>
      <c r="T19" s="154" t="str">
        <f ca="1">IF(B19="","",IF(ISERROR(MATCH($J19,[3]SorP!$B$1:$B$6226,0)),"",INDIRECT("'SorP'!$A$"&amp;MATCH($S19&amp;$J19,[3]SorP!C:C,0))))</f>
        <v>IT-SR</v>
      </c>
      <c r="U19" s="167"/>
      <c r="V19" s="168">
        <f>IF(C19="",NA(),MATCH($B19&amp;$C19,'[3]Smelter Look-up'!$J:$J,0))</f>
        <v>122</v>
      </c>
      <c r="X19" s="169">
        <f t="shared" si="1"/>
        <v>0</v>
      </c>
      <c r="AB19" s="312" t="str">
        <f t="shared" si="2"/>
        <v>Cobalt</v>
      </c>
    </row>
    <row r="20" spans="1:28" s="169" customFormat="1" ht="63.75">
      <c r="A20" s="154" t="s">
        <v>72</v>
      </c>
      <c r="B20" s="302" t="s">
        <v>40</v>
      </c>
      <c r="C20" s="151" t="s">
        <v>70</v>
      </c>
      <c r="D20" s="148"/>
      <c r="E20" s="148" t="s">
        <v>71</v>
      </c>
      <c r="F20" s="148" t="s">
        <v>72</v>
      </c>
      <c r="G20" s="148" t="s">
        <v>12</v>
      </c>
      <c r="H20" s="204">
        <v>0</v>
      </c>
      <c r="I20" s="205" t="s">
        <v>73</v>
      </c>
      <c r="J20" s="205" t="s">
        <v>7167</v>
      </c>
      <c r="K20" s="149"/>
      <c r="L20" s="149"/>
      <c r="M20" s="149">
        <v>0</v>
      </c>
      <c r="N20" s="149">
        <v>0</v>
      </c>
      <c r="O20" s="149">
        <v>0</v>
      </c>
      <c r="P20" s="207"/>
      <c r="Q20" s="150" t="s">
        <v>20360</v>
      </c>
      <c r="R20" s="148" t="s">
        <v>70</v>
      </c>
      <c r="S20" s="154" t="str">
        <f t="shared" ca="1" si="3"/>
        <v>MA</v>
      </c>
      <c r="T20" s="154" t="str">
        <f ca="1">IF(B20="","",IF(ISERROR(MATCH($J20,[3]SorP!$B$1:$B$6226,0)),"",INDIRECT("'SorP'!$A$"&amp;MATCH($S20&amp;$J20,[3]SorP!C:C,0))))</f>
        <v>MA-04</v>
      </c>
      <c r="U20" s="167"/>
      <c r="V20" s="168">
        <f>IF(C20="",NA(),MATCH($B20&amp;$C20,'[3]Smelter Look-up'!$J:$J,0))</f>
        <v>12</v>
      </c>
      <c r="X20" s="169">
        <f t="shared" si="1"/>
        <v>0</v>
      </c>
      <c r="AB20" s="312" t="str">
        <f t="shared" si="2"/>
        <v>Cobalt</v>
      </c>
    </row>
    <row r="21" spans="1:28" s="169" customFormat="1" ht="102">
      <c r="A21" s="154" t="s">
        <v>120</v>
      </c>
      <c r="B21" s="302" t="s">
        <v>40</v>
      </c>
      <c r="C21" s="151" t="s">
        <v>119</v>
      </c>
      <c r="D21" s="148"/>
      <c r="E21" s="148" t="s">
        <v>65</v>
      </c>
      <c r="F21" s="148" t="s">
        <v>120</v>
      </c>
      <c r="G21" s="148" t="s">
        <v>12</v>
      </c>
      <c r="H21" s="204">
        <v>0</v>
      </c>
      <c r="I21" s="205" t="s">
        <v>121</v>
      </c>
      <c r="J21" s="205" t="s">
        <v>122</v>
      </c>
      <c r="K21" s="149"/>
      <c r="L21" s="149"/>
      <c r="M21" s="149">
        <v>0</v>
      </c>
      <c r="N21" s="149">
        <v>0</v>
      </c>
      <c r="O21" s="149">
        <v>0</v>
      </c>
      <c r="P21" s="207"/>
      <c r="Q21" s="150" t="s">
        <v>20360</v>
      </c>
      <c r="R21" s="148" t="s">
        <v>119</v>
      </c>
      <c r="S21" s="154" t="str">
        <f t="shared" ca="1" si="3"/>
        <v>CN</v>
      </c>
      <c r="T21" s="154" t="str">
        <f ca="1">IF(B21="","",IF(ISERROR(MATCH($J21,[3]SorP!$B$1:$B$6226,0)),"",INDIRECT("'SorP'!$A$"&amp;MATCH($S21&amp;$J21,[3]SorP!C:C,0))))</f>
        <v>CN-GS</v>
      </c>
      <c r="U21" s="167"/>
      <c r="V21" s="168">
        <f>IF(C21="",NA(),MATCH($B21&amp;$C21,'[3]Smelter Look-up'!$J:$J,0))</f>
        <v>40</v>
      </c>
      <c r="X21" s="169">
        <f t="shared" si="1"/>
        <v>0</v>
      </c>
      <c r="AB21" s="312" t="str">
        <f t="shared" si="2"/>
        <v>Cobalt</v>
      </c>
    </row>
    <row r="22" spans="1:28" s="169" customFormat="1" ht="51">
      <c r="A22" s="154" t="s">
        <v>260</v>
      </c>
      <c r="B22" s="302" t="s">
        <v>40</v>
      </c>
      <c r="C22" s="151" t="s">
        <v>259</v>
      </c>
      <c r="D22" s="148"/>
      <c r="E22" s="148" t="s">
        <v>81</v>
      </c>
      <c r="F22" s="148" t="s">
        <v>260</v>
      </c>
      <c r="G22" s="148" t="s">
        <v>12</v>
      </c>
      <c r="H22" s="204">
        <v>0</v>
      </c>
      <c r="I22" s="205" t="s">
        <v>261</v>
      </c>
      <c r="J22" s="205" t="s">
        <v>262</v>
      </c>
      <c r="K22" s="149"/>
      <c r="L22" s="149"/>
      <c r="M22" s="149">
        <v>0</v>
      </c>
      <c r="N22" s="149">
        <v>0</v>
      </c>
      <c r="O22" s="149">
        <v>0</v>
      </c>
      <c r="P22" s="207"/>
      <c r="Q22" s="150" t="s">
        <v>20360</v>
      </c>
      <c r="R22" s="148" t="s">
        <v>259</v>
      </c>
      <c r="S22" s="154" t="str">
        <f t="shared" ca="1" si="3"/>
        <v>KR</v>
      </c>
      <c r="T22" s="154" t="str">
        <f ca="1">IF(B22="","",IF(ISERROR(MATCH($J22,[3]SorP!$B$1:$B$6226,0)),"",INDIRECT("'SorP'!$A$"&amp;MATCH($S22&amp;$J22,[3]SorP!C:C,0))))</f>
        <v>KH-2</v>
      </c>
      <c r="U22" s="167"/>
      <c r="V22" s="168">
        <f>IF(C22="",NA(),MATCH($B22&amp;$C22,'[3]Smelter Look-up'!$J:$J,0))</f>
        <v>144</v>
      </c>
      <c r="X22" s="169">
        <f t="shared" si="1"/>
        <v>0</v>
      </c>
      <c r="AB22" s="312" t="str">
        <f t="shared" si="2"/>
        <v>Cobalt</v>
      </c>
    </row>
    <row r="23" spans="1:28" s="169" customFormat="1" ht="51">
      <c r="A23" s="154" t="s">
        <v>167</v>
      </c>
      <c r="B23" s="302" t="s">
        <v>40</v>
      </c>
      <c r="C23" s="151" t="s">
        <v>166</v>
      </c>
      <c r="D23" s="148"/>
      <c r="E23" s="148" t="s">
        <v>65</v>
      </c>
      <c r="F23" s="148" t="s">
        <v>167</v>
      </c>
      <c r="G23" s="148" t="s">
        <v>12</v>
      </c>
      <c r="H23" s="204">
        <v>0</v>
      </c>
      <c r="I23" s="205" t="s">
        <v>168</v>
      </c>
      <c r="J23" s="205" t="s">
        <v>169</v>
      </c>
      <c r="K23" s="149"/>
      <c r="L23" s="149"/>
      <c r="M23" s="149">
        <v>0</v>
      </c>
      <c r="N23" s="149">
        <v>0</v>
      </c>
      <c r="O23" s="149">
        <v>0</v>
      </c>
      <c r="P23" s="207"/>
      <c r="Q23" s="150" t="s">
        <v>20360</v>
      </c>
      <c r="R23" s="148" t="s">
        <v>166</v>
      </c>
      <c r="S23" s="154" t="str">
        <f t="shared" ca="1" si="3"/>
        <v>CN</v>
      </c>
      <c r="T23" s="154" t="str">
        <f ca="1">IF(B23="","",IF(ISERROR(MATCH($J23,[3]SorP!$B$1:$B$6226,0)),"",INDIRECT("'SorP'!$A$"&amp;MATCH($S23&amp;$J23,[3]SorP!C:C,0))))</f>
        <v>CN-HE</v>
      </c>
      <c r="U23" s="167"/>
      <c r="V23" s="168">
        <f>IF(C23="",NA(),MATCH($B23&amp;$C23,'[3]Smelter Look-up'!$J:$J,0))</f>
        <v>74</v>
      </c>
      <c r="X23" s="169">
        <f t="shared" si="1"/>
        <v>0</v>
      </c>
      <c r="AB23" s="312" t="str">
        <f t="shared" si="2"/>
        <v>Cobalt</v>
      </c>
    </row>
    <row r="24" spans="1:28" s="169" customFormat="1" ht="102">
      <c r="A24" s="154" t="s">
        <v>108</v>
      </c>
      <c r="B24" s="302" t="s">
        <v>40</v>
      </c>
      <c r="C24" s="151" t="s">
        <v>107</v>
      </c>
      <c r="D24" s="148"/>
      <c r="E24" s="148" t="s">
        <v>65</v>
      </c>
      <c r="F24" s="148" t="s">
        <v>108</v>
      </c>
      <c r="G24" s="148" t="s">
        <v>12</v>
      </c>
      <c r="H24" s="204">
        <v>0</v>
      </c>
      <c r="I24" s="205" t="s">
        <v>105</v>
      </c>
      <c r="J24" s="205" t="s">
        <v>106</v>
      </c>
      <c r="K24" s="149"/>
      <c r="L24" s="149"/>
      <c r="M24" s="149">
        <v>0</v>
      </c>
      <c r="N24" s="149">
        <v>0</v>
      </c>
      <c r="O24" s="149">
        <v>0</v>
      </c>
      <c r="P24" s="207"/>
      <c r="Q24" s="150" t="s">
        <v>20360</v>
      </c>
      <c r="R24" s="148" t="s">
        <v>107</v>
      </c>
      <c r="S24" s="154" t="str">
        <f t="shared" ca="1" si="3"/>
        <v>CN</v>
      </c>
      <c r="T24" s="154" t="str">
        <f ca="1">IF(B24="","",IF(ISERROR(MATCH($J24,[3]SorP!$B$1:$B$6226,0)),"",INDIRECT("'SorP'!$A$"&amp;MATCH($S24&amp;$J24,[3]SorP!C:C,0))))</f>
        <v>CN-LN</v>
      </c>
      <c r="U24" s="167"/>
      <c r="V24" s="168">
        <f>IF(C24="",NA(),MATCH($B24&amp;$C24,'[3]Smelter Look-up'!$J:$J,0))</f>
        <v>34</v>
      </c>
      <c r="X24" s="169">
        <f t="shared" si="1"/>
        <v>0</v>
      </c>
      <c r="AB24" s="312" t="str">
        <f t="shared" si="2"/>
        <v>Cobalt</v>
      </c>
    </row>
    <row r="25" spans="1:28" s="169" customFormat="1" ht="114.75">
      <c r="A25" s="154" t="s">
        <v>226</v>
      </c>
      <c r="B25" s="302" t="s">
        <v>40</v>
      </c>
      <c r="C25" s="151" t="s">
        <v>11875</v>
      </c>
      <c r="D25" s="148"/>
      <c r="E25" s="148" t="s">
        <v>65</v>
      </c>
      <c r="F25" s="148" t="s">
        <v>226</v>
      </c>
      <c r="G25" s="148" t="s">
        <v>12</v>
      </c>
      <c r="H25" s="204">
        <v>0</v>
      </c>
      <c r="I25" s="205" t="s">
        <v>195</v>
      </c>
      <c r="J25" s="205" t="s">
        <v>196</v>
      </c>
      <c r="K25" s="149"/>
      <c r="L25" s="149"/>
      <c r="M25" s="149">
        <v>0</v>
      </c>
      <c r="N25" s="149">
        <v>0</v>
      </c>
      <c r="O25" s="149">
        <v>0</v>
      </c>
      <c r="P25" s="207"/>
      <c r="Q25" s="150" t="s">
        <v>20360</v>
      </c>
      <c r="R25" s="148" t="s">
        <v>11875</v>
      </c>
      <c r="S25" s="154" t="str">
        <f t="shared" ca="1" si="3"/>
        <v>CN</v>
      </c>
      <c r="T25" s="154" t="str">
        <f ca="1">IF(B25="","",IF(ISERROR(MATCH($J25,[3]SorP!$B$1:$B$6226,0)),"",INDIRECT("'SorP'!$A$"&amp;MATCH($S25&amp;$J25,[3]SorP!C:C,0))))</f>
        <v>CN-GX</v>
      </c>
      <c r="U25" s="167"/>
      <c r="V25" s="168">
        <f>IF(C25="",NA(),MATCH($B25&amp;$C25,'[3]Smelter Look-up'!$J:$J,0))</f>
        <v>171</v>
      </c>
      <c r="X25" s="169">
        <f t="shared" si="1"/>
        <v>0</v>
      </c>
      <c r="AB25" s="312" t="str">
        <f t="shared" si="2"/>
        <v>Cobalt</v>
      </c>
    </row>
    <row r="26" spans="1:28" s="169" customFormat="1" ht="76.5">
      <c r="A26" s="154" t="s">
        <v>153</v>
      </c>
      <c r="B26" s="302" t="s">
        <v>40</v>
      </c>
      <c r="C26" s="151" t="s">
        <v>152</v>
      </c>
      <c r="D26" s="148"/>
      <c r="E26" s="148" t="s">
        <v>65</v>
      </c>
      <c r="F26" s="148" t="s">
        <v>153</v>
      </c>
      <c r="G26" s="148" t="s">
        <v>12</v>
      </c>
      <c r="H26" s="204">
        <v>0</v>
      </c>
      <c r="I26" s="205" t="s">
        <v>142</v>
      </c>
      <c r="J26" s="205" t="s">
        <v>143</v>
      </c>
      <c r="K26" s="149"/>
      <c r="L26" s="149"/>
      <c r="M26" s="149">
        <v>0</v>
      </c>
      <c r="N26" s="149">
        <v>0</v>
      </c>
      <c r="O26" s="149">
        <v>0</v>
      </c>
      <c r="P26" s="207"/>
      <c r="Q26" s="150" t="s">
        <v>20360</v>
      </c>
      <c r="R26" s="148" t="s">
        <v>18612</v>
      </c>
      <c r="S26" s="154" t="str">
        <f t="shared" ca="1" si="3"/>
        <v>CN</v>
      </c>
      <c r="T26" s="154" t="str">
        <f ca="1">IF(B26="","",IF(ISERROR(MATCH($J26,[3]SorP!$B$1:$B$6226,0)),"",INDIRECT("'SorP'!$A$"&amp;MATCH($S26&amp;$J26,[3]SorP!C:C,0))))</f>
        <v>CN-JL</v>
      </c>
      <c r="U26" s="167"/>
      <c r="V26" s="168">
        <f>IF(C26="",NA(),MATCH($B26&amp;$C26,'[3]Smelter Look-up'!$J:$J,0))</f>
        <v>55</v>
      </c>
      <c r="X26" s="169">
        <f t="shared" si="1"/>
        <v>0</v>
      </c>
      <c r="AB26" s="312" t="str">
        <f t="shared" si="2"/>
        <v>Cobalt</v>
      </c>
    </row>
    <row r="27" spans="1:28" s="169" customFormat="1" ht="63.75">
      <c r="A27" s="154" t="s">
        <v>211</v>
      </c>
      <c r="B27" s="302" t="s">
        <v>40</v>
      </c>
      <c r="C27" s="151" t="s">
        <v>209</v>
      </c>
      <c r="D27" s="148"/>
      <c r="E27" s="148" t="s">
        <v>210</v>
      </c>
      <c r="F27" s="148" t="s">
        <v>211</v>
      </c>
      <c r="G27" s="148" t="s">
        <v>12</v>
      </c>
      <c r="H27" s="204">
        <v>0</v>
      </c>
      <c r="I27" s="205" t="s">
        <v>212</v>
      </c>
      <c r="J27" s="205" t="s">
        <v>213</v>
      </c>
      <c r="K27" s="149"/>
      <c r="L27" s="149"/>
      <c r="M27" s="149">
        <v>0</v>
      </c>
      <c r="N27" s="149">
        <v>0</v>
      </c>
      <c r="O27" s="149">
        <v>0</v>
      </c>
      <c r="P27" s="207"/>
      <c r="Q27" s="150" t="s">
        <v>20360</v>
      </c>
      <c r="R27" s="148" t="s">
        <v>209</v>
      </c>
      <c r="S27" s="154" t="str">
        <f t="shared" ca="1" si="3"/>
        <v>AU</v>
      </c>
      <c r="T27" s="154" t="str">
        <f ca="1">IF(B27="","",IF(ISERROR(MATCH($J27,[3]SorP!$B$1:$B$6226,0)),"",INDIRECT("'SorP'!$A$"&amp;MATCH($S27&amp;$J27,[3]SorP!C:C,0))))</f>
        <v>AU-WA</v>
      </c>
      <c r="U27" s="167"/>
      <c r="V27" s="168">
        <f>IF(C27="",NA(),MATCH($B27&amp;$C27,'[3]Smelter Look-up'!$J:$J,0))</f>
        <v>109</v>
      </c>
      <c r="X27" s="169">
        <f t="shared" si="1"/>
        <v>0</v>
      </c>
      <c r="AB27" s="312" t="str">
        <f t="shared" si="2"/>
        <v>Cobalt</v>
      </c>
    </row>
    <row r="28" spans="1:28" s="169" customFormat="1" ht="127.5">
      <c r="A28" s="154" t="s">
        <v>145</v>
      </c>
      <c r="B28" s="302" t="s">
        <v>40</v>
      </c>
      <c r="C28" s="151" t="s">
        <v>144</v>
      </c>
      <c r="D28" s="148"/>
      <c r="E28" s="148" t="s">
        <v>65</v>
      </c>
      <c r="F28" s="148" t="s">
        <v>145</v>
      </c>
      <c r="G28" s="148" t="s">
        <v>12</v>
      </c>
      <c r="H28" s="204">
        <v>0</v>
      </c>
      <c r="I28" s="205" t="s">
        <v>142</v>
      </c>
      <c r="J28" s="205" t="s">
        <v>143</v>
      </c>
      <c r="K28" s="149"/>
      <c r="L28" s="149"/>
      <c r="M28" s="149">
        <v>0</v>
      </c>
      <c r="N28" s="149">
        <v>0</v>
      </c>
      <c r="O28" s="149">
        <v>0</v>
      </c>
      <c r="P28" s="207"/>
      <c r="Q28" s="150" t="s">
        <v>20360</v>
      </c>
      <c r="R28" s="148" t="s">
        <v>144</v>
      </c>
      <c r="S28" s="154" t="str">
        <f t="shared" ca="1" si="3"/>
        <v>CN</v>
      </c>
      <c r="T28" s="154" t="str">
        <f ca="1">IF(B28="","",IF(ISERROR(MATCH($J28,[3]SorP!$B$1:$B$6226,0)),"",INDIRECT("'SorP'!$A$"&amp;MATCH($S28&amp;$J28,[3]SorP!C:C,0))))</f>
        <v>CN-JL</v>
      </c>
      <c r="U28" s="167"/>
      <c r="V28" s="168">
        <f>IF(C28="",NA(),MATCH($B28&amp;$C28,'[3]Smelter Look-up'!$J:$J,0))</f>
        <v>49</v>
      </c>
      <c r="X28" s="169">
        <f t="shared" si="1"/>
        <v>0</v>
      </c>
      <c r="AB28" s="312" t="str">
        <f t="shared" si="2"/>
        <v>Cobalt</v>
      </c>
    </row>
    <row r="29" spans="1:28" s="169" customFormat="1" ht="63.75">
      <c r="A29" s="154" t="s">
        <v>265</v>
      </c>
      <c r="B29" s="302" t="s">
        <v>40</v>
      </c>
      <c r="C29" s="151" t="s">
        <v>11808</v>
      </c>
      <c r="D29" s="148"/>
      <c r="E29" s="148" t="s">
        <v>60</v>
      </c>
      <c r="F29" s="148" t="s">
        <v>265</v>
      </c>
      <c r="G29" s="148" t="s">
        <v>12</v>
      </c>
      <c r="H29" s="204">
        <v>0</v>
      </c>
      <c r="I29" s="205" t="s">
        <v>177</v>
      </c>
      <c r="J29" s="205" t="s">
        <v>178</v>
      </c>
      <c r="K29" s="149"/>
      <c r="L29" s="149"/>
      <c r="M29" s="149">
        <v>0</v>
      </c>
      <c r="N29" s="149">
        <v>0</v>
      </c>
      <c r="O29" s="149">
        <v>0</v>
      </c>
      <c r="P29" s="207"/>
      <c r="Q29" s="150" t="s">
        <v>20363</v>
      </c>
      <c r="R29" s="148" t="s">
        <v>11808</v>
      </c>
      <c r="S29" s="154" t="str">
        <f t="shared" ca="1" si="3"/>
        <v>CD</v>
      </c>
      <c r="T29" s="154" t="str">
        <f ca="1">IF(B29="","",IF(ISERROR(MATCH($J29,[3]SorP!$B$1:$B$6226,0)),"",INDIRECT("'SorP'!$A$"&amp;MATCH($S29&amp;$J29,[3]SorP!C:C,0))))</f>
        <v>CD-LU</v>
      </c>
      <c r="U29" s="167"/>
      <c r="V29" s="168">
        <f>IF(C29="",NA(),MATCH($B29&amp;$C29,'[3]Smelter Look-up'!$J:$J,0))</f>
        <v>149</v>
      </c>
      <c r="X29" s="169">
        <f t="shared" si="1"/>
        <v>0</v>
      </c>
      <c r="AB29" s="312" t="str">
        <f t="shared" si="2"/>
        <v>Cobalt</v>
      </c>
    </row>
    <row r="30" spans="1:28" s="169" customFormat="1" ht="38.25">
      <c r="A30" s="154" t="s">
        <v>77</v>
      </c>
      <c r="B30" s="302" t="s">
        <v>40</v>
      </c>
      <c r="C30" s="151" t="s">
        <v>75</v>
      </c>
      <c r="D30" s="148"/>
      <c r="E30" s="148" t="s">
        <v>76</v>
      </c>
      <c r="F30" s="148" t="s">
        <v>77</v>
      </c>
      <c r="G30" s="148" t="s">
        <v>12</v>
      </c>
      <c r="H30" s="204">
        <v>0</v>
      </c>
      <c r="I30" s="205" t="s">
        <v>78</v>
      </c>
      <c r="J30" s="205" t="s">
        <v>79</v>
      </c>
      <c r="K30" s="149"/>
      <c r="L30" s="149"/>
      <c r="M30" s="149">
        <v>0</v>
      </c>
      <c r="N30" s="149">
        <v>0</v>
      </c>
      <c r="O30" s="149">
        <v>0</v>
      </c>
      <c r="P30" s="207"/>
      <c r="Q30" s="150" t="s">
        <v>20360</v>
      </c>
      <c r="R30" s="148" t="s">
        <v>18609</v>
      </c>
      <c r="S30" s="154" t="str">
        <f t="shared" ca="1" si="3"/>
        <v>TW</v>
      </c>
      <c r="T30" s="154" t="str">
        <f ca="1">IF(B30="","",IF(ISERROR(MATCH($J30,[3]SorP!$B$1:$B$6226,0)),"",INDIRECT("'SorP'!$A$"&amp;MATCH($S30&amp;$J30,[3]SorP!C:C,0))))</f>
        <v>TT-TUP</v>
      </c>
      <c r="U30" s="167"/>
      <c r="V30" s="168">
        <f>IF(C30="",NA(),MATCH($B30&amp;$C30,'[3]Smelter Look-up'!$J:$J,0))</f>
        <v>18</v>
      </c>
      <c r="X30" s="169">
        <f t="shared" si="1"/>
        <v>0</v>
      </c>
      <c r="AB30" s="312" t="str">
        <f t="shared" si="2"/>
        <v>Cobalt</v>
      </c>
    </row>
    <row r="31" spans="1:28" s="169" customFormat="1" ht="38.25">
      <c r="A31" s="154" t="s">
        <v>156</v>
      </c>
      <c r="B31" s="302" t="s">
        <v>40</v>
      </c>
      <c r="C31" s="151" t="s">
        <v>20364</v>
      </c>
      <c r="D31" s="148"/>
      <c r="E31" s="148" t="s">
        <v>155</v>
      </c>
      <c r="F31" s="148" t="s">
        <v>156</v>
      </c>
      <c r="G31" s="148" t="s">
        <v>12</v>
      </c>
      <c r="H31" s="204">
        <v>0</v>
      </c>
      <c r="I31" s="205" t="s">
        <v>157</v>
      </c>
      <c r="J31" s="205" t="s">
        <v>158</v>
      </c>
      <c r="K31" s="149"/>
      <c r="L31" s="149"/>
      <c r="M31" s="149" t="s">
        <v>20361</v>
      </c>
      <c r="N31" s="149">
        <v>0</v>
      </c>
      <c r="O31" s="149">
        <v>0</v>
      </c>
      <c r="P31" s="207"/>
      <c r="Q31" s="150" t="s">
        <v>20363</v>
      </c>
      <c r="R31" s="148" t="s">
        <v>20364</v>
      </c>
      <c r="S31" s="154" t="str">
        <f t="shared" ca="1" si="3"/>
        <v>GB</v>
      </c>
      <c r="T31" s="154" t="str">
        <f ca="1">IF(B31="","",IF(ISERROR(MATCH($J31,[3]SorP!$B$1:$B$6226,0)),"",INDIRECT("'SorP'!$A$"&amp;MATCH($S31&amp;$J31,[3]SorP!C:C,0))))</f>
        <v>GB-SWD</v>
      </c>
      <c r="U31" s="167"/>
      <c r="V31" s="168">
        <f>IF(C31="",NA(),MATCH($B31&amp;$C31,'[3]Smelter Look-up'!$J:$J,0))</f>
        <v>57</v>
      </c>
      <c r="X31" s="169">
        <f t="shared" si="1"/>
        <v>0</v>
      </c>
      <c r="AB31" s="312" t="str">
        <f t="shared" si="2"/>
        <v>Cobalt</v>
      </c>
    </row>
    <row r="32" spans="1:28" s="169" customFormat="1" ht="38.25">
      <c r="A32" s="154" t="s">
        <v>346</v>
      </c>
      <c r="B32" s="302" t="s">
        <v>41</v>
      </c>
      <c r="C32" s="151" t="s">
        <v>345</v>
      </c>
      <c r="D32" s="148"/>
      <c r="E32" s="148" t="s">
        <v>133</v>
      </c>
      <c r="F32" s="148" t="s">
        <v>346</v>
      </c>
      <c r="G32" s="148" t="s">
        <v>12</v>
      </c>
      <c r="H32" s="204">
        <v>0</v>
      </c>
      <c r="I32" s="205" t="s">
        <v>347</v>
      </c>
      <c r="J32" s="205" t="s">
        <v>348</v>
      </c>
      <c r="K32" s="149"/>
      <c r="L32" s="149"/>
      <c r="M32" s="149">
        <v>0</v>
      </c>
      <c r="N32" s="149">
        <v>0</v>
      </c>
      <c r="O32" s="149">
        <v>0</v>
      </c>
      <c r="P32" s="207"/>
      <c r="Q32" s="150" t="s">
        <v>20363</v>
      </c>
      <c r="R32" s="148" t="s">
        <v>345</v>
      </c>
      <c r="S32" s="154" t="str">
        <f t="shared" ca="1" si="3"/>
        <v>JP</v>
      </c>
      <c r="T32" s="154" t="str">
        <f ca="1">IF(B32="","",IF(ISERROR(MATCH($J32,[3]SorP!$B$1:$B$6226,0)),"",INDIRECT("'SorP'!$A$"&amp;MATCH($S32&amp;$J32,[3]SorP!C:C,0))))</f>
        <v>IT-PZ</v>
      </c>
      <c r="U32" s="167"/>
      <c r="V32" s="168">
        <f>IF(C32="",NA(),MATCH($B32&amp;$C32,'[3]Smelter Look-up'!$J:$J,0))</f>
        <v>374</v>
      </c>
      <c r="X32" s="169">
        <f t="shared" si="1"/>
        <v>0</v>
      </c>
      <c r="AB32" s="312" t="str">
        <f t="shared" si="2"/>
        <v>Mica</v>
      </c>
    </row>
    <row r="33" spans="1:30" s="169" customFormat="1" ht="102">
      <c r="A33" s="154" t="s">
        <v>292</v>
      </c>
      <c r="B33" s="302" t="s">
        <v>40</v>
      </c>
      <c r="C33" s="151" t="s">
        <v>11814</v>
      </c>
      <c r="D33" s="148"/>
      <c r="E33" s="148" t="s">
        <v>65</v>
      </c>
      <c r="F33" s="148" t="s">
        <v>292</v>
      </c>
      <c r="G33" s="148" t="s">
        <v>12</v>
      </c>
      <c r="H33" s="204">
        <v>0</v>
      </c>
      <c r="I33" s="205" t="s">
        <v>195</v>
      </c>
      <c r="J33" s="205" t="s">
        <v>196</v>
      </c>
      <c r="K33" s="149"/>
      <c r="L33" s="149"/>
      <c r="M33" s="149">
        <v>0</v>
      </c>
      <c r="N33" s="149">
        <v>0</v>
      </c>
      <c r="O33" s="149">
        <v>0</v>
      </c>
      <c r="P33" s="207"/>
      <c r="Q33" s="150" t="s">
        <v>20360</v>
      </c>
      <c r="R33" s="148" t="s">
        <v>11814</v>
      </c>
      <c r="S33" s="154" t="str">
        <f t="shared" ca="1" si="3"/>
        <v>CN</v>
      </c>
      <c r="T33" s="154" t="str">
        <f ca="1">IF(B33="","",IF(ISERROR(MATCH($J33,[3]SorP!$B$1:$B$6226,0)),"",INDIRECT("'SorP'!$A$"&amp;MATCH($S33&amp;$J33,[3]SorP!C:C,0))))</f>
        <v>CN-GX</v>
      </c>
      <c r="U33" s="167"/>
      <c r="V33" s="168">
        <f>IF(C33="",NA(),MATCH($B33&amp;$C33,'[3]Smelter Look-up'!$J:$J,0))</f>
        <v>167</v>
      </c>
      <c r="X33" s="169">
        <f t="shared" si="1"/>
        <v>0</v>
      </c>
      <c r="AB33" s="312" t="str">
        <f t="shared" si="2"/>
        <v>Cobalt</v>
      </c>
    </row>
    <row r="34" spans="1:30" s="169" customFormat="1" ht="51">
      <c r="A34" s="154" t="s">
        <v>203</v>
      </c>
      <c r="B34" s="302" t="s">
        <v>40</v>
      </c>
      <c r="C34" s="151" t="s">
        <v>202</v>
      </c>
      <c r="D34" s="148"/>
      <c r="E34" s="148" t="s">
        <v>76</v>
      </c>
      <c r="F34" s="148" t="s">
        <v>203</v>
      </c>
      <c r="G34" s="148" t="s">
        <v>12</v>
      </c>
      <c r="H34" s="204">
        <v>0</v>
      </c>
      <c r="I34" s="205" t="s">
        <v>201</v>
      </c>
      <c r="J34" s="205" t="s">
        <v>201</v>
      </c>
      <c r="K34" s="149"/>
      <c r="L34" s="149"/>
      <c r="M34" s="149">
        <v>0</v>
      </c>
      <c r="N34" s="149">
        <v>0</v>
      </c>
      <c r="O34" s="149">
        <v>0</v>
      </c>
      <c r="P34" s="207"/>
      <c r="Q34" s="150" t="s">
        <v>20360</v>
      </c>
      <c r="R34" s="148" t="s">
        <v>202</v>
      </c>
      <c r="S34" s="154" t="str">
        <f t="shared" ca="1" si="3"/>
        <v>TW</v>
      </c>
      <c r="T34" s="154" t="str">
        <f ca="1">IF(B34="","",IF(ISERROR(MATCH($J34,[3]SorP!$B$1:$B$6226,0)),"",INDIRECT("'SorP'!$A$"&amp;MATCH($S34&amp;$J34,[3]SorP!C:C,0))))</f>
        <v>TT-ARI</v>
      </c>
      <c r="U34" s="167"/>
      <c r="V34" s="168">
        <f>IF(C34="",NA(),MATCH($B34&amp;$C34,'[3]Smelter Look-up'!$J:$J,0))</f>
        <v>100</v>
      </c>
      <c r="X34" s="169">
        <f t="shared" si="1"/>
        <v>0</v>
      </c>
      <c r="AB34" s="312" t="str">
        <f t="shared" si="2"/>
        <v>Cobalt</v>
      </c>
    </row>
    <row r="35" spans="1:30" s="169" customFormat="1" ht="89.25">
      <c r="A35" s="154" t="s">
        <v>134</v>
      </c>
      <c r="B35" s="302" t="s">
        <v>40</v>
      </c>
      <c r="C35" s="151" t="s">
        <v>132</v>
      </c>
      <c r="D35" s="148"/>
      <c r="E35" s="148" t="s">
        <v>133</v>
      </c>
      <c r="F35" s="148" t="s">
        <v>134</v>
      </c>
      <c r="G35" s="148" t="s">
        <v>12</v>
      </c>
      <c r="H35" s="204">
        <v>0</v>
      </c>
      <c r="I35" s="205" t="s">
        <v>135</v>
      </c>
      <c r="J35" s="205" t="s">
        <v>136</v>
      </c>
      <c r="K35" s="149"/>
      <c r="L35" s="149"/>
      <c r="M35" s="149">
        <v>0</v>
      </c>
      <c r="N35" s="149">
        <v>0</v>
      </c>
      <c r="O35" s="149">
        <v>0</v>
      </c>
      <c r="P35" s="207"/>
      <c r="Q35" s="150" t="s">
        <v>20360</v>
      </c>
      <c r="R35" s="148" t="s">
        <v>132</v>
      </c>
      <c r="S35" s="154" t="str">
        <f t="shared" ref="S35:S44" ca="1" si="4">IF(B35="","",IF(ISERROR(MATCH($E35,CL,0)),"Unknown",INDIRECT("'C'!$A$"&amp;MATCH($E35,CL,0)+1)))</f>
        <v>JP</v>
      </c>
      <c r="T35" s="154" t="str">
        <f ca="1">IF(B35="","",IF(ISERROR(MATCH($J35,[3]SorP!$B$1:$B$6226,0)),"",INDIRECT("'SorP'!$A$"&amp;MATCH($S35&amp;$J35,[3]SorP!C:C,0))))</f>
        <v>IT-32</v>
      </c>
      <c r="U35" s="167"/>
      <c r="V35" s="168">
        <f>IF(C35="",NA(),MATCH($B35&amp;$C35,'[3]Smelter Look-up'!$J:$J,0))</f>
        <v>46</v>
      </c>
      <c r="X35" s="169">
        <f t="shared" si="1"/>
        <v>0</v>
      </c>
      <c r="AB35" s="312" t="str">
        <f t="shared" si="2"/>
        <v>Cobalt</v>
      </c>
    </row>
    <row r="36" spans="1:30" s="169" customFormat="1" ht="89.25">
      <c r="A36" s="154" t="s">
        <v>273</v>
      </c>
      <c r="B36" s="302" t="s">
        <v>40</v>
      </c>
      <c r="C36" s="151" t="s">
        <v>272</v>
      </c>
      <c r="D36" s="148"/>
      <c r="E36" s="148" t="s">
        <v>95</v>
      </c>
      <c r="F36" s="148" t="s">
        <v>273</v>
      </c>
      <c r="G36" s="148" t="s">
        <v>12</v>
      </c>
      <c r="H36" s="204">
        <v>0</v>
      </c>
      <c r="I36" s="205" t="s">
        <v>274</v>
      </c>
      <c r="J36" s="205" t="s">
        <v>275</v>
      </c>
      <c r="K36" s="149"/>
      <c r="L36" s="149"/>
      <c r="M36" s="149" t="s">
        <v>20365</v>
      </c>
      <c r="N36" s="149">
        <v>0</v>
      </c>
      <c r="O36" s="149">
        <v>0</v>
      </c>
      <c r="P36" s="207"/>
      <c r="Q36" s="150" t="s">
        <v>20366</v>
      </c>
      <c r="R36" s="148" t="s">
        <v>20367</v>
      </c>
      <c r="S36" s="154" t="str">
        <f t="shared" ca="1" si="4"/>
        <v>CA</v>
      </c>
      <c r="T36" s="154" t="str">
        <f ca="1">IF(B36="","",IF(ISERROR(MATCH($J36,[3]SorP!$B$1:$B$6226,0)),"",INDIRECT("'SorP'!$A$"&amp;MATCH($S36&amp;$J36,[3]SorP!C:C,0))))</f>
        <v>CA-NL</v>
      </c>
      <c r="U36" s="167"/>
      <c r="V36" s="168">
        <f>IF(C36="",NA(),MATCH($B36&amp;$C36,'[3]Smelter Look-up'!$J:$J,0))</f>
        <v>156</v>
      </c>
      <c r="X36" s="169">
        <f t="shared" si="1"/>
        <v>0</v>
      </c>
      <c r="AB36" s="312" t="str">
        <f t="shared" si="2"/>
        <v>Cobalt</v>
      </c>
    </row>
    <row r="37" spans="1:30" s="169" customFormat="1" ht="153">
      <c r="A37" s="154" t="s">
        <v>128</v>
      </c>
      <c r="B37" s="302" t="s">
        <v>40</v>
      </c>
      <c r="C37" s="151" t="s">
        <v>127</v>
      </c>
      <c r="D37" s="148"/>
      <c r="E37" s="148" t="s">
        <v>65</v>
      </c>
      <c r="F37" s="148" t="s">
        <v>128</v>
      </c>
      <c r="G37" s="148" t="s">
        <v>12</v>
      </c>
      <c r="H37" s="204">
        <v>0</v>
      </c>
      <c r="I37" s="205" t="s">
        <v>129</v>
      </c>
      <c r="J37" s="205" t="s">
        <v>130</v>
      </c>
      <c r="K37" s="149"/>
      <c r="L37" s="149"/>
      <c r="M37" s="149">
        <v>0</v>
      </c>
      <c r="N37" s="149">
        <v>0</v>
      </c>
      <c r="O37" s="149">
        <v>0</v>
      </c>
      <c r="P37" s="207"/>
      <c r="Q37" s="150" t="s">
        <v>20360</v>
      </c>
      <c r="R37" s="148" t="s">
        <v>127</v>
      </c>
      <c r="S37" s="154" t="str">
        <f t="shared" ca="1" si="4"/>
        <v>CN</v>
      </c>
      <c r="T37" s="154" t="str">
        <f ca="1">IF(B37="","",IF(ISERROR(MATCH($J37,[3]SorP!$B$1:$B$6226,0)),"",INDIRECT("'SorP'!$A$"&amp;MATCH($S37&amp;$J37,[3]SorP!C:C,0))))</f>
        <v>CN-HA</v>
      </c>
      <c r="U37" s="167"/>
      <c r="V37" s="168">
        <f>IF(C37="",NA(),MATCH($B37&amp;$C37,'[3]Smelter Look-up'!$J:$J,0))</f>
        <v>43</v>
      </c>
      <c r="X37" s="169">
        <f t="shared" si="1"/>
        <v>0</v>
      </c>
      <c r="AB37" s="312" t="str">
        <f t="shared" si="2"/>
        <v>Cobalt</v>
      </c>
    </row>
    <row r="38" spans="1:30" s="169" customFormat="1" ht="76.5">
      <c r="A38" s="154" t="s">
        <v>11792</v>
      </c>
      <c r="B38" s="302" t="s">
        <v>40</v>
      </c>
      <c r="C38" s="151" t="s">
        <v>11859</v>
      </c>
      <c r="D38" s="148"/>
      <c r="E38" s="148" t="s">
        <v>65</v>
      </c>
      <c r="F38" s="148" t="s">
        <v>11792</v>
      </c>
      <c r="G38" s="148" t="s">
        <v>12</v>
      </c>
      <c r="H38" s="204">
        <v>0</v>
      </c>
      <c r="I38" s="205" t="s">
        <v>11793</v>
      </c>
      <c r="J38" s="205" t="s">
        <v>68</v>
      </c>
      <c r="K38" s="149"/>
      <c r="L38" s="149"/>
      <c r="M38" s="149">
        <v>0</v>
      </c>
      <c r="N38" s="149">
        <v>0</v>
      </c>
      <c r="O38" s="149">
        <v>0</v>
      </c>
      <c r="P38" s="207"/>
      <c r="Q38" s="150" t="s">
        <v>20360</v>
      </c>
      <c r="R38" s="148" t="s">
        <v>11859</v>
      </c>
      <c r="S38" s="154" t="str">
        <f t="shared" ca="1" si="4"/>
        <v>CN</v>
      </c>
      <c r="T38" s="154" t="str">
        <f ca="1">IF(B38="","",IF(ISERROR(MATCH($J38,[3]SorP!$B$1:$B$6226,0)),"",INDIRECT("'SorP'!$A$"&amp;MATCH($S38&amp;$J38,[3]SorP!C:C,0))))</f>
        <v>CN-FJ</v>
      </c>
      <c r="U38" s="167"/>
      <c r="V38" s="168">
        <f>IF(C38="",NA(),MATCH($B38&amp;$C38,'[3]Smelter Look-up'!$J:$J,0))</f>
        <v>5</v>
      </c>
      <c r="X38" s="169">
        <f t="shared" si="1"/>
        <v>0</v>
      </c>
      <c r="AB38" s="312" t="str">
        <f t="shared" si="2"/>
        <v>Cobalt</v>
      </c>
    </row>
    <row r="39" spans="1:30" s="169" customFormat="1" ht="102">
      <c r="A39" s="154" t="s">
        <v>11835</v>
      </c>
      <c r="B39" s="302" t="s">
        <v>41</v>
      </c>
      <c r="C39" s="151" t="s">
        <v>11836</v>
      </c>
      <c r="D39" s="148"/>
      <c r="E39" s="148" t="s">
        <v>133</v>
      </c>
      <c r="F39" s="148" t="s">
        <v>11835</v>
      </c>
      <c r="G39" s="148" t="s">
        <v>12</v>
      </c>
      <c r="H39" s="204">
        <v>0</v>
      </c>
      <c r="I39" s="205" t="s">
        <v>11838</v>
      </c>
      <c r="J39" s="205" t="s">
        <v>348</v>
      </c>
      <c r="K39" s="149"/>
      <c r="L39" s="149"/>
      <c r="M39" s="149">
        <v>0</v>
      </c>
      <c r="N39" s="149">
        <v>0</v>
      </c>
      <c r="O39" s="149">
        <v>0</v>
      </c>
      <c r="P39" s="207"/>
      <c r="Q39" s="150" t="s">
        <v>20363</v>
      </c>
      <c r="R39" s="148" t="s">
        <v>11836</v>
      </c>
      <c r="S39" s="154" t="str">
        <f t="shared" ca="1" si="4"/>
        <v>JP</v>
      </c>
      <c r="T39" s="154" t="str">
        <f ca="1">IF(B39="","",IF(ISERROR(MATCH($J39,[3]SorP!$B$1:$B$6226,0)),"",INDIRECT("'SorP'!$A$"&amp;MATCH($S39&amp;$J39,[3]SorP!C:C,0))))</f>
        <v>IT-PZ</v>
      </c>
      <c r="U39" s="167"/>
      <c r="V39" s="168">
        <f>IF(C39="",NA(),MATCH($B39&amp;$C39,'[3]Smelter Look-up'!$J:$J,0))</f>
        <v>376</v>
      </c>
      <c r="X39" s="169">
        <f t="shared" si="1"/>
        <v>0</v>
      </c>
      <c r="AB39" s="312" t="str">
        <f t="shared" si="2"/>
        <v>Mica</v>
      </c>
    </row>
    <row r="40" spans="1:30" s="169" customFormat="1" ht="102">
      <c r="A40" s="154" t="s">
        <v>11833</v>
      </c>
      <c r="B40" s="302" t="s">
        <v>41</v>
      </c>
      <c r="C40" s="151" t="s">
        <v>11834</v>
      </c>
      <c r="D40" s="148"/>
      <c r="E40" s="148" t="s">
        <v>133</v>
      </c>
      <c r="F40" s="148" t="s">
        <v>11833</v>
      </c>
      <c r="G40" s="148" t="s">
        <v>12</v>
      </c>
      <c r="H40" s="204">
        <v>0</v>
      </c>
      <c r="I40" s="205" t="s">
        <v>11837</v>
      </c>
      <c r="J40" s="205" t="s">
        <v>348</v>
      </c>
      <c r="K40" s="149"/>
      <c r="L40" s="149"/>
      <c r="M40" s="149">
        <v>0</v>
      </c>
      <c r="N40" s="149">
        <v>0</v>
      </c>
      <c r="O40" s="149">
        <v>0</v>
      </c>
      <c r="P40" s="207"/>
      <c r="Q40" s="150" t="s">
        <v>20363</v>
      </c>
      <c r="R40" s="148" t="s">
        <v>11834</v>
      </c>
      <c r="S40" s="154" t="str">
        <f t="shared" ca="1" si="4"/>
        <v>JP</v>
      </c>
      <c r="T40" s="154" t="str">
        <f ca="1">IF(B40="","",IF(ISERROR(MATCH($J40,[3]SorP!$B$1:$B$6226,0)),"",INDIRECT("'SorP'!$A$"&amp;MATCH($S40&amp;$J40,[3]SorP!C:C,0))))</f>
        <v>IT-PZ</v>
      </c>
      <c r="U40" s="167"/>
      <c r="V40" s="168">
        <f>IF(C40="",NA(),MATCH($B40&amp;$C40,'[3]Smelter Look-up'!$J:$J,0))</f>
        <v>375</v>
      </c>
      <c r="X40" s="169">
        <f t="shared" si="1"/>
        <v>0</v>
      </c>
      <c r="AB40" s="312" t="str">
        <f t="shared" si="2"/>
        <v>Mica</v>
      </c>
    </row>
    <row r="41" spans="1:30" s="169" customFormat="1" ht="76.5">
      <c r="A41" s="154" t="s">
        <v>11821</v>
      </c>
      <c r="B41" s="302" t="s">
        <v>41</v>
      </c>
      <c r="C41" s="151" t="s">
        <v>11822</v>
      </c>
      <c r="D41" s="148"/>
      <c r="E41" s="148" t="s">
        <v>65</v>
      </c>
      <c r="F41" s="148" t="s">
        <v>11821</v>
      </c>
      <c r="G41" s="148" t="s">
        <v>12</v>
      </c>
      <c r="H41" s="204">
        <v>0</v>
      </c>
      <c r="I41" s="205" t="s">
        <v>11823</v>
      </c>
      <c r="J41" s="205" t="s">
        <v>143</v>
      </c>
      <c r="K41" s="149"/>
      <c r="L41" s="149"/>
      <c r="M41" s="149" t="s">
        <v>20361</v>
      </c>
      <c r="N41" s="149">
        <v>0</v>
      </c>
      <c r="O41" s="149">
        <v>0</v>
      </c>
      <c r="P41" s="207"/>
      <c r="Q41" s="150" t="s">
        <v>20362</v>
      </c>
      <c r="R41" s="148" t="s">
        <v>11822</v>
      </c>
      <c r="S41" s="154" t="str">
        <f t="shared" ca="1" si="4"/>
        <v>CN</v>
      </c>
      <c r="T41" s="154" t="str">
        <f ca="1">IF(B41="","",IF(ISERROR(MATCH($J41,[3]SorP!$B$1:$B$6226,0)),"",INDIRECT("'SorP'!$A$"&amp;MATCH($S41&amp;$J41,[3]SorP!C:C,0))))</f>
        <v>CN-JL</v>
      </c>
      <c r="U41" s="167"/>
      <c r="V41" s="168">
        <f>IF(C41="",NA(),MATCH($B41&amp;$C41,'[3]Smelter Look-up'!$J:$J,0))</f>
        <v>352</v>
      </c>
      <c r="X41" s="169">
        <f t="shared" si="1"/>
        <v>0</v>
      </c>
      <c r="AB41" s="312" t="str">
        <f t="shared" si="2"/>
        <v>Mica</v>
      </c>
    </row>
    <row r="42" spans="1:30" s="169" customFormat="1" ht="89.25">
      <c r="A42" s="154" t="s">
        <v>11824</v>
      </c>
      <c r="B42" s="302" t="s">
        <v>41</v>
      </c>
      <c r="C42" s="151" t="s">
        <v>11825</v>
      </c>
      <c r="D42" s="148"/>
      <c r="E42" s="148" t="s">
        <v>65</v>
      </c>
      <c r="F42" s="148" t="s">
        <v>11824</v>
      </c>
      <c r="G42" s="148" t="s">
        <v>12</v>
      </c>
      <c r="H42" s="204">
        <v>0</v>
      </c>
      <c r="I42" s="205" t="s">
        <v>11826</v>
      </c>
      <c r="J42" s="205" t="s">
        <v>122</v>
      </c>
      <c r="K42" s="149"/>
      <c r="L42" s="149"/>
      <c r="M42" s="149" t="s">
        <v>20361</v>
      </c>
      <c r="N42" s="149">
        <v>0</v>
      </c>
      <c r="O42" s="149">
        <v>0</v>
      </c>
      <c r="P42" s="207"/>
      <c r="Q42" s="150" t="s">
        <v>20362</v>
      </c>
      <c r="R42" s="148" t="s">
        <v>11825</v>
      </c>
      <c r="S42" s="154" t="str">
        <f t="shared" ca="1" si="4"/>
        <v>CN</v>
      </c>
      <c r="T42" s="154" t="str">
        <f ca="1">IF(B42="","",IF(ISERROR(MATCH($J42,[3]SorP!$B$1:$B$6226,0)),"",INDIRECT("'SorP'!$A$"&amp;MATCH($S42&amp;$J42,[3]SorP!C:C,0))))</f>
        <v>CN-GS</v>
      </c>
      <c r="U42" s="167"/>
      <c r="V42" s="168">
        <f>IF(C42="",NA(),MATCH($B42&amp;$C42,'[3]Smelter Look-up'!$J:$J,0))</f>
        <v>360</v>
      </c>
      <c r="X42" s="169">
        <f t="shared" si="1"/>
        <v>0</v>
      </c>
      <c r="AB42" s="312" t="str">
        <f t="shared" si="2"/>
        <v>Mica</v>
      </c>
    </row>
    <row r="43" spans="1:30" s="169" customFormat="1" ht="20.25">
      <c r="A43" s="154"/>
      <c r="B43" s="302" t="s">
        <v>18592</v>
      </c>
      <c r="C43" s="151" t="s">
        <v>18592</v>
      </c>
      <c r="D43" s="148"/>
      <c r="E43" s="148" t="s">
        <v>18592</v>
      </c>
      <c r="F43" s="148" t="s">
        <v>18592</v>
      </c>
      <c r="G43" s="148" t="s">
        <v>18592</v>
      </c>
      <c r="H43" s="204" t="s">
        <v>18592</v>
      </c>
      <c r="I43" s="205" t="s">
        <v>18592</v>
      </c>
      <c r="J43" s="205" t="s">
        <v>18592</v>
      </c>
      <c r="K43" s="149"/>
      <c r="L43" s="149"/>
      <c r="M43" s="149"/>
      <c r="N43" s="149"/>
      <c r="O43" s="149"/>
      <c r="P43" s="207"/>
      <c r="Q43" s="150"/>
      <c r="R43" s="148" t="s">
        <v>18592</v>
      </c>
      <c r="S43" s="154" t="str">
        <f t="shared" ca="1" si="4"/>
        <v/>
      </c>
      <c r="T43" s="154" t="str">
        <f ca="1">IF(B43="","",IF(ISERROR(MATCH($J43,[3]SorP!$B$1:$B$6226,0)),"",INDIRECT("'SorP'!$A$"&amp;MATCH($S43&amp;$J43,[3]SorP!C:C,0))))</f>
        <v/>
      </c>
      <c r="U43" s="167"/>
      <c r="V43" s="168" t="e">
        <f>IF(C43="",NA(),MATCH($B43&amp;$C43,'[3]Smelter Look-up'!$J:$J,0))</f>
        <v>#N/A</v>
      </c>
      <c r="X43" s="169">
        <f t="shared" si="1"/>
        <v>0</v>
      </c>
      <c r="AB43" s="312" t="str">
        <f t="shared" si="2"/>
        <v/>
      </c>
    </row>
    <row r="44" spans="1:30" s="169" customFormat="1" ht="20.25">
      <c r="A44" s="154"/>
      <c r="B44" s="302" t="s">
        <v>18592</v>
      </c>
      <c r="C44" s="151" t="s">
        <v>18592</v>
      </c>
      <c r="D44" s="148"/>
      <c r="E44" s="148" t="s">
        <v>18592</v>
      </c>
      <c r="F44" s="148" t="s">
        <v>18592</v>
      </c>
      <c r="G44" s="148" t="s">
        <v>18592</v>
      </c>
      <c r="H44" s="204" t="s">
        <v>18592</v>
      </c>
      <c r="I44" s="205" t="s">
        <v>18592</v>
      </c>
      <c r="J44" s="205" t="s">
        <v>18592</v>
      </c>
      <c r="K44" s="149"/>
      <c r="L44" s="149"/>
      <c r="M44" s="149"/>
      <c r="N44" s="149"/>
      <c r="O44" s="149"/>
      <c r="P44" s="207"/>
      <c r="Q44" s="150"/>
      <c r="R44" s="148" t="s">
        <v>18592</v>
      </c>
      <c r="S44" s="154" t="str">
        <f t="shared" ca="1" si="4"/>
        <v/>
      </c>
      <c r="T44" s="154" t="str">
        <f ca="1">IF(B44="","",IF(ISERROR(MATCH($J44,[3]SorP!$B$1:$B$6226,0)),"",INDIRECT("'SorP'!$A$"&amp;MATCH($S44&amp;$J44,[3]SorP!C:C,0))))</f>
        <v/>
      </c>
      <c r="U44" s="167"/>
      <c r="V44" s="168" t="e">
        <f>IF(C44="",NA(),MATCH($B44&amp;$C44,'[3]Smelter Look-up'!$J:$J,0))</f>
        <v>#N/A</v>
      </c>
      <c r="X44" s="169">
        <f t="shared" si="1"/>
        <v>0</v>
      </c>
      <c r="AB44" s="312" t="str">
        <f t="shared" si="2"/>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ref="S45:S56" ca="1" si="5">IF(B45="","",IF(ISERROR(MATCH($E45,CL,0)),"Unknown",INDIRECT("'C'!$A$"&amp;MATCH($E45,CL,0)+1)))</f>
        <v/>
      </c>
      <c r="T45" s="154" t="str">
        <f ca="1">IF(B45="","",IF(ISERROR(MATCH($J45,SorP!$B$1:$B$6261,0)),"",INDIRECT("'SorP'!$A$"&amp;MATCH($S45&amp;$J45,SorP!C:C,0))))</f>
        <v/>
      </c>
      <c r="U45" s="167"/>
      <c r="V45" s="168" t="e">
        <f>IF(C45="",NA(),MATCH($B45&amp;$C45,'Smelter Look-up'!$J:$J,0))</f>
        <v>#N/A</v>
      </c>
      <c r="X45" s="169">
        <f t="shared" ref="X45:X55" ca="1" si="6">IF(AND(C45="Smelter not listed",OR(LEN(D45)=0,LEN(E45)=0)),1,0)</f>
        <v>0</v>
      </c>
      <c r="AB45" s="312" t="str">
        <f t="shared" ref="AB45:AB62" si="7">IF(C45="","",B45)</f>
        <v/>
      </c>
      <c r="AC45" s="169" t="str">
        <f t="shared" ref="AC45:AC62" si="8">B45</f>
        <v/>
      </c>
      <c r="AD45" s="169" t="str">
        <f t="shared" ref="AD45:AD62" si="9">IF(C45="Smelter not listed",D45,C45)</f>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8"/>
        <v/>
      </c>
      <c r="AD46" s="169" t="str">
        <f t="shared" si="9"/>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8"/>
        <v/>
      </c>
      <c r="AD47" s="169" t="str">
        <f t="shared" si="9"/>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8"/>
        <v/>
      </c>
      <c r="AD48" s="169" t="str">
        <f t="shared" si="9"/>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8"/>
        <v/>
      </c>
      <c r="AD49" s="169" t="str">
        <f t="shared" si="9"/>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8"/>
        <v/>
      </c>
      <c r="AD50" s="169" t="str">
        <f t="shared" si="9"/>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8"/>
        <v/>
      </c>
      <c r="AD51" s="169" t="str">
        <f t="shared" si="9"/>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8"/>
        <v/>
      </c>
      <c r="AD52" s="169" t="str">
        <f t="shared" si="9"/>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8"/>
        <v/>
      </c>
      <c r="AD53" s="169" t="str">
        <f t="shared" si="9"/>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8"/>
        <v/>
      </c>
      <c r="AD54" s="169" t="str">
        <f t="shared" si="9"/>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8"/>
        <v/>
      </c>
      <c r="AD55" s="169" t="str">
        <f t="shared" si="9"/>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ref="X56:X119" ca="1" si="10">IF(AND(C56="Smelter not listed",OR(LEN(D56)=0,LEN(E56)=0)),1,0)</f>
        <v>0</v>
      </c>
      <c r="AB56" s="312" t="str">
        <f t="shared" si="7"/>
        <v/>
      </c>
      <c r="AC56" s="169" t="str">
        <f t="shared" si="8"/>
        <v/>
      </c>
      <c r="AD56" s="169" t="str">
        <f t="shared" si="9"/>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ref="S57:S120" ca="1" si="11">IF(B57="","",IF(ISERROR(MATCH($E57,CL,0)),"Unknown",INDIRECT("'C'!$A$"&amp;MATCH($E57,CL,0)+1)))</f>
        <v/>
      </c>
      <c r="T57" s="154" t="str">
        <f ca="1">IF(B57="","",IF(ISERROR(MATCH($J57,SorP!$B$1:$B$6261,0)),"",INDIRECT("'SorP'!$A$"&amp;MATCH($S57&amp;$J57,SorP!C:C,0))))</f>
        <v/>
      </c>
      <c r="U57" s="167"/>
      <c r="V57" s="168" t="e">
        <f>IF(C57="",NA(),MATCH($B57&amp;$C57,'Smelter Look-up'!$J:$J,0))</f>
        <v>#N/A</v>
      </c>
      <c r="X57" s="169">
        <f t="shared" ca="1" si="10"/>
        <v>0</v>
      </c>
      <c r="AB57" s="312" t="str">
        <f t="shared" si="7"/>
        <v/>
      </c>
      <c r="AC57" s="169" t="str">
        <f t="shared" si="8"/>
        <v/>
      </c>
      <c r="AD57" s="169" t="str">
        <f t="shared" si="9"/>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11"/>
        <v/>
      </c>
      <c r="T58" s="154" t="str">
        <f ca="1">IF(B58="","",IF(ISERROR(MATCH($J58,SorP!$B$1:$B$6261,0)),"",INDIRECT("'SorP'!$A$"&amp;MATCH($S58&amp;$J58,SorP!C:C,0))))</f>
        <v/>
      </c>
      <c r="U58" s="167"/>
      <c r="V58" s="168" t="e">
        <f>IF(C58="",NA(),MATCH($B58&amp;$C58,'Smelter Look-up'!$J:$J,0))</f>
        <v>#N/A</v>
      </c>
      <c r="X58" s="169">
        <f t="shared" ca="1" si="10"/>
        <v>0</v>
      </c>
      <c r="AB58" s="312" t="str">
        <f t="shared" si="7"/>
        <v/>
      </c>
      <c r="AC58" s="169" t="str">
        <f t="shared" si="8"/>
        <v/>
      </c>
      <c r="AD58" s="169" t="str">
        <f t="shared" si="9"/>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11"/>
        <v/>
      </c>
      <c r="T59" s="154" t="str">
        <f ca="1">IF(B59="","",IF(ISERROR(MATCH($J59,SorP!$B$1:$B$6261,0)),"",INDIRECT("'SorP'!$A$"&amp;MATCH($S59&amp;$J59,SorP!C:C,0))))</f>
        <v/>
      </c>
      <c r="U59" s="167"/>
      <c r="V59" s="168" t="e">
        <f>IF(C59="",NA(),MATCH($B59&amp;$C59,'Smelter Look-up'!$J:$J,0))</f>
        <v>#N/A</v>
      </c>
      <c r="X59" s="169">
        <f t="shared" ca="1" si="10"/>
        <v>0</v>
      </c>
      <c r="AB59" s="312" t="str">
        <f t="shared" si="7"/>
        <v/>
      </c>
      <c r="AC59" s="169" t="str">
        <f t="shared" si="8"/>
        <v/>
      </c>
      <c r="AD59" s="169" t="str">
        <f t="shared" si="9"/>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11"/>
        <v/>
      </c>
      <c r="T60" s="154" t="str">
        <f ca="1">IF(B60="","",IF(ISERROR(MATCH($J60,SorP!$B$1:$B$6261,0)),"",INDIRECT("'SorP'!$A$"&amp;MATCH($S60&amp;$J60,SorP!C:C,0))))</f>
        <v/>
      </c>
      <c r="U60" s="167"/>
      <c r="V60" s="168" t="e">
        <f>IF(C60="",NA(),MATCH($B60&amp;$C60,'Smelter Look-up'!$J:$J,0))</f>
        <v>#N/A</v>
      </c>
      <c r="X60" s="169">
        <f t="shared" ca="1" si="10"/>
        <v>0</v>
      </c>
      <c r="AB60" s="312" t="str">
        <f t="shared" si="7"/>
        <v/>
      </c>
      <c r="AC60" s="169" t="str">
        <f t="shared" si="8"/>
        <v/>
      </c>
      <c r="AD60" s="169" t="str">
        <f t="shared" si="9"/>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11"/>
        <v/>
      </c>
      <c r="T61" s="154" t="str">
        <f ca="1">IF(B61="","",IF(ISERROR(MATCH($J61,SorP!$B$1:$B$6261,0)),"",INDIRECT("'SorP'!$A$"&amp;MATCH($S61&amp;$J61,SorP!C:C,0))))</f>
        <v/>
      </c>
      <c r="U61" s="167"/>
      <c r="V61" s="168" t="e">
        <f>IF(C61="",NA(),MATCH($B61&amp;$C61,'Smelter Look-up'!$J:$J,0))</f>
        <v>#N/A</v>
      </c>
      <c r="X61" s="169">
        <f t="shared" ca="1" si="10"/>
        <v>0</v>
      </c>
      <c r="AB61" s="312" t="str">
        <f t="shared" si="7"/>
        <v/>
      </c>
      <c r="AC61" s="169" t="str">
        <f t="shared" si="8"/>
        <v/>
      </c>
      <c r="AD61" s="169" t="str">
        <f t="shared" si="9"/>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11"/>
        <v/>
      </c>
      <c r="T62" s="154" t="str">
        <f ca="1">IF(B62="","",IF(ISERROR(MATCH($J62,SorP!$B$1:$B$6261,0)),"",INDIRECT("'SorP'!$A$"&amp;MATCH($S62&amp;$J62,SorP!C:C,0))))</f>
        <v/>
      </c>
      <c r="U62" s="167"/>
      <c r="V62" s="168" t="e">
        <f>IF(C62="",NA(),MATCH($B62&amp;$C62,'Smelter Look-up'!$J:$J,0))</f>
        <v>#N/A</v>
      </c>
      <c r="X62" s="169">
        <f t="shared" ca="1" si="10"/>
        <v>0</v>
      </c>
      <c r="AB62" s="312" t="str">
        <f t="shared" si="7"/>
        <v/>
      </c>
      <c r="AC62" s="169" t="str">
        <f t="shared" si="8"/>
        <v/>
      </c>
      <c r="AD62" s="169" t="str">
        <f t="shared" si="9"/>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11"/>
        <v/>
      </c>
      <c r="T63" s="154" t="str">
        <f ca="1">IF(B63="","",IF(ISERROR(MATCH($J63,SorP!$B$1:$B$6261,0)),"",INDIRECT("'SorP'!$A$"&amp;MATCH($S63&amp;$J63,SorP!C:C,0))))</f>
        <v/>
      </c>
      <c r="U63" s="167"/>
      <c r="V63" s="168" t="e">
        <f>IF(C63="",NA(),MATCH($B63&amp;$C63,'Smelter Look-up'!$J:$J,0))</f>
        <v>#N/A</v>
      </c>
      <c r="X63" s="169">
        <f t="shared" ca="1" si="10"/>
        <v>0</v>
      </c>
      <c r="AB63" s="312" t="str">
        <f t="shared" ref="AB63:AB126" si="12">IF(C63="","",B63)</f>
        <v/>
      </c>
      <c r="AC63" s="169" t="str">
        <f t="shared" ref="AC63:AC126" si="13">B63</f>
        <v/>
      </c>
      <c r="AD63" s="169" t="str">
        <f t="shared" ref="AD63:AD126" si="14">IF(C63="Smelter not listed",D63,C63)</f>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ca="1" si="11"/>
        <v/>
      </c>
      <c r="T64" s="154" t="str">
        <f ca="1">IF(B64="","",IF(ISERROR(MATCH($J64,SorP!$B$1:$B$6261,0)),"",INDIRECT("'SorP'!$A$"&amp;MATCH($S64&amp;$J64,SorP!C:C,0))))</f>
        <v/>
      </c>
      <c r="U64" s="167"/>
      <c r="V64" s="168" t="e">
        <f>IF(C64="",NA(),MATCH($B64&amp;$C64,'Smelter Look-up'!$J:$J,0))</f>
        <v>#N/A</v>
      </c>
      <c r="X64" s="169">
        <f t="shared" ca="1" si="10"/>
        <v>0</v>
      </c>
      <c r="AB64" s="312" t="str">
        <f t="shared" si="12"/>
        <v/>
      </c>
      <c r="AC64" s="169" t="str">
        <f t="shared" si="13"/>
        <v/>
      </c>
      <c r="AD64" s="169" t="str">
        <f t="shared" si="1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11"/>
        <v/>
      </c>
      <c r="T65" s="154" t="str">
        <f ca="1">IF(B65="","",IF(ISERROR(MATCH($J65,SorP!$B$1:$B$6261,0)),"",INDIRECT("'SorP'!$A$"&amp;MATCH($S65&amp;$J65,SorP!C:C,0))))</f>
        <v/>
      </c>
      <c r="U65" s="167"/>
      <c r="V65" s="168" t="e">
        <f>IF(C65="",NA(),MATCH($B65&amp;$C65,'Smelter Look-up'!$J:$J,0))</f>
        <v>#N/A</v>
      </c>
      <c r="X65" s="169">
        <f t="shared" ca="1" si="10"/>
        <v>0</v>
      </c>
      <c r="AB65" s="312" t="str">
        <f t="shared" si="12"/>
        <v/>
      </c>
      <c r="AC65" s="169" t="str">
        <f t="shared" si="13"/>
        <v/>
      </c>
      <c r="AD65" s="169" t="str">
        <f t="shared" si="1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11"/>
        <v/>
      </c>
      <c r="T66" s="154" t="str">
        <f ca="1">IF(B66="","",IF(ISERROR(MATCH($J66,SorP!$B$1:$B$6261,0)),"",INDIRECT("'SorP'!$A$"&amp;MATCH($S66&amp;$J66,SorP!C:C,0))))</f>
        <v/>
      </c>
      <c r="U66" s="167"/>
      <c r="V66" s="168" t="e">
        <f>IF(C66="",NA(),MATCH($B66&amp;$C66,'Smelter Look-up'!$J:$J,0))</f>
        <v>#N/A</v>
      </c>
      <c r="X66" s="169">
        <f t="shared" ca="1" si="10"/>
        <v>0</v>
      </c>
      <c r="AB66" s="312" t="str">
        <f t="shared" si="12"/>
        <v/>
      </c>
      <c r="AC66" s="169" t="str">
        <f t="shared" si="13"/>
        <v/>
      </c>
      <c r="AD66" s="169" t="str">
        <f t="shared" si="1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11"/>
        <v/>
      </c>
      <c r="T67" s="154" t="str">
        <f ca="1">IF(B67="","",IF(ISERROR(MATCH($J67,SorP!$B$1:$B$6261,0)),"",INDIRECT("'SorP'!$A$"&amp;MATCH($S67&amp;$J67,SorP!C:C,0))))</f>
        <v/>
      </c>
      <c r="U67" s="167"/>
      <c r="V67" s="168" t="e">
        <f>IF(C67="",NA(),MATCH($B67&amp;$C67,'Smelter Look-up'!$J:$J,0))</f>
        <v>#N/A</v>
      </c>
      <c r="X67" s="169">
        <f t="shared" ca="1" si="10"/>
        <v>0</v>
      </c>
      <c r="AB67" s="312" t="str">
        <f t="shared" si="12"/>
        <v/>
      </c>
      <c r="AC67" s="169" t="str">
        <f t="shared" si="13"/>
        <v/>
      </c>
      <c r="AD67" s="169" t="str">
        <f t="shared" si="1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11"/>
        <v/>
      </c>
      <c r="T68" s="154" t="str">
        <f ca="1">IF(B68="","",IF(ISERROR(MATCH($J68,SorP!$B$1:$B$6261,0)),"",INDIRECT("'SorP'!$A$"&amp;MATCH($S68&amp;$J68,SorP!C:C,0))))</f>
        <v/>
      </c>
      <c r="U68" s="167"/>
      <c r="V68" s="168" t="e">
        <f>IF(C68="",NA(),MATCH($B68&amp;$C68,'Smelter Look-up'!$J:$J,0))</f>
        <v>#N/A</v>
      </c>
      <c r="X68" s="169">
        <f t="shared" ca="1" si="10"/>
        <v>0</v>
      </c>
      <c r="AB68" s="312" t="str">
        <f t="shared" si="12"/>
        <v/>
      </c>
      <c r="AC68" s="169" t="str">
        <f t="shared" si="13"/>
        <v/>
      </c>
      <c r="AD68" s="169" t="str">
        <f t="shared" si="1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11"/>
        <v/>
      </c>
      <c r="T69" s="154" t="str">
        <f ca="1">IF(B69="","",IF(ISERROR(MATCH($J69,SorP!$B$1:$B$6261,0)),"",INDIRECT("'SorP'!$A$"&amp;MATCH($S69&amp;$J69,SorP!C:C,0))))</f>
        <v/>
      </c>
      <c r="U69" s="167"/>
      <c r="V69" s="168" t="e">
        <f>IF(C69="",NA(),MATCH($B69&amp;$C69,'Smelter Look-up'!$J:$J,0))</f>
        <v>#N/A</v>
      </c>
      <c r="X69" s="169">
        <f t="shared" ca="1" si="10"/>
        <v>0</v>
      </c>
      <c r="AB69" s="312" t="str">
        <f t="shared" si="12"/>
        <v/>
      </c>
      <c r="AC69" s="169" t="str">
        <f t="shared" si="13"/>
        <v/>
      </c>
      <c r="AD69" s="169" t="str">
        <f t="shared" si="1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11"/>
        <v/>
      </c>
      <c r="T70" s="154" t="str">
        <f ca="1">IF(B70="","",IF(ISERROR(MATCH($J70,SorP!$B$1:$B$6261,0)),"",INDIRECT("'SorP'!$A$"&amp;MATCH($S70&amp;$J70,SorP!C:C,0))))</f>
        <v/>
      </c>
      <c r="U70" s="167"/>
      <c r="V70" s="168" t="e">
        <f>IF(C70="",NA(),MATCH($B70&amp;$C70,'Smelter Look-up'!$J:$J,0))</f>
        <v>#N/A</v>
      </c>
      <c r="X70" s="169">
        <f t="shared" ca="1" si="10"/>
        <v>0</v>
      </c>
      <c r="AB70" s="312" t="str">
        <f t="shared" si="12"/>
        <v/>
      </c>
      <c r="AC70" s="169" t="str">
        <f t="shared" si="13"/>
        <v/>
      </c>
      <c r="AD70" s="169" t="str">
        <f t="shared" si="14"/>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11"/>
        <v/>
      </c>
      <c r="T71" s="154" t="str">
        <f ca="1">IF(B71="","",IF(ISERROR(MATCH($J71,SorP!$B$1:$B$6261,0)),"",INDIRECT("'SorP'!$A$"&amp;MATCH($S71&amp;$J71,SorP!C:C,0))))</f>
        <v/>
      </c>
      <c r="U71" s="167"/>
      <c r="V71" s="168" t="e">
        <f>IF(C71="",NA(),MATCH($B71&amp;$C71,'Smelter Look-up'!$J:$J,0))</f>
        <v>#N/A</v>
      </c>
      <c r="X71" s="169">
        <f t="shared" ca="1" si="10"/>
        <v>0</v>
      </c>
      <c r="AB71" s="312" t="str">
        <f t="shared" si="12"/>
        <v/>
      </c>
      <c r="AC71" s="169" t="str">
        <f t="shared" si="13"/>
        <v/>
      </c>
      <c r="AD71" s="169" t="str">
        <f t="shared" si="14"/>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11"/>
        <v/>
      </c>
      <c r="T72" s="154" t="str">
        <f ca="1">IF(B72="","",IF(ISERROR(MATCH($J72,SorP!$B$1:$B$6261,0)),"",INDIRECT("'SorP'!$A$"&amp;MATCH($S72&amp;$J72,SorP!C:C,0))))</f>
        <v/>
      </c>
      <c r="U72" s="167"/>
      <c r="V72" s="168" t="e">
        <f>IF(C72="",NA(),MATCH($B72&amp;$C72,'Smelter Look-up'!$J:$J,0))</f>
        <v>#N/A</v>
      </c>
      <c r="X72" s="169">
        <f t="shared" ca="1" si="10"/>
        <v>0</v>
      </c>
      <c r="AB72" s="312" t="str">
        <f t="shared" si="12"/>
        <v/>
      </c>
      <c r="AC72" s="169" t="str">
        <f t="shared" si="13"/>
        <v/>
      </c>
      <c r="AD72" s="169" t="str">
        <f t="shared" si="14"/>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11"/>
        <v/>
      </c>
      <c r="T73" s="154" t="str">
        <f ca="1">IF(B73="","",IF(ISERROR(MATCH($J73,SorP!$B$1:$B$6261,0)),"",INDIRECT("'SorP'!$A$"&amp;MATCH($S73&amp;$J73,SorP!C:C,0))))</f>
        <v/>
      </c>
      <c r="U73" s="167"/>
      <c r="V73" s="168" t="e">
        <f>IF(C73="",NA(),MATCH($B73&amp;$C73,'Smelter Look-up'!$J:$J,0))</f>
        <v>#N/A</v>
      </c>
      <c r="X73" s="169">
        <f t="shared" ca="1" si="10"/>
        <v>0</v>
      </c>
      <c r="AB73" s="312" t="str">
        <f t="shared" si="12"/>
        <v/>
      </c>
      <c r="AC73" s="169" t="str">
        <f t="shared" si="13"/>
        <v/>
      </c>
      <c r="AD73" s="169" t="str">
        <f t="shared" si="14"/>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11"/>
        <v/>
      </c>
      <c r="T74" s="154" t="str">
        <f ca="1">IF(B74="","",IF(ISERROR(MATCH($J74,SorP!$B$1:$B$6261,0)),"",INDIRECT("'SorP'!$A$"&amp;MATCH($S74&amp;$J74,SorP!C:C,0))))</f>
        <v/>
      </c>
      <c r="U74" s="167"/>
      <c r="V74" s="168" t="e">
        <f>IF(C74="",NA(),MATCH($B74&amp;$C74,'Smelter Look-up'!$J:$J,0))</f>
        <v>#N/A</v>
      </c>
      <c r="X74" s="169">
        <f t="shared" ca="1" si="10"/>
        <v>0</v>
      </c>
      <c r="AB74" s="312" t="str">
        <f t="shared" si="12"/>
        <v/>
      </c>
      <c r="AC74" s="169" t="str">
        <f t="shared" si="13"/>
        <v/>
      </c>
      <c r="AD74" s="169" t="str">
        <f t="shared" si="14"/>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11"/>
        <v/>
      </c>
      <c r="T75" s="154" t="str">
        <f ca="1">IF(B75="","",IF(ISERROR(MATCH($J75,SorP!$B$1:$B$6261,0)),"",INDIRECT("'SorP'!$A$"&amp;MATCH($S75&amp;$J75,SorP!C:C,0))))</f>
        <v/>
      </c>
      <c r="U75" s="167"/>
      <c r="V75" s="168" t="e">
        <f>IF(C75="",NA(),MATCH($B75&amp;$C75,'Smelter Look-up'!$J:$J,0))</f>
        <v>#N/A</v>
      </c>
      <c r="X75" s="169">
        <f t="shared" ca="1" si="10"/>
        <v>0</v>
      </c>
      <c r="AB75" s="312" t="str">
        <f t="shared" si="12"/>
        <v/>
      </c>
      <c r="AC75" s="169" t="str">
        <f t="shared" si="13"/>
        <v/>
      </c>
      <c r="AD75" s="169" t="str">
        <f t="shared" si="14"/>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11"/>
        <v/>
      </c>
      <c r="T76" s="154" t="str">
        <f ca="1">IF(B76="","",IF(ISERROR(MATCH($J76,SorP!$B$1:$B$6261,0)),"",INDIRECT("'SorP'!$A$"&amp;MATCH($S76&amp;$J76,SorP!C:C,0))))</f>
        <v/>
      </c>
      <c r="U76" s="167"/>
      <c r="V76" s="168" t="e">
        <f>IF(C76="",NA(),MATCH($B76&amp;$C76,'Smelter Look-up'!$J:$J,0))</f>
        <v>#N/A</v>
      </c>
      <c r="X76" s="169">
        <f t="shared" ca="1" si="10"/>
        <v>0</v>
      </c>
      <c r="AB76" s="312" t="str">
        <f t="shared" si="12"/>
        <v/>
      </c>
      <c r="AC76" s="169" t="str">
        <f t="shared" si="13"/>
        <v/>
      </c>
      <c r="AD76" s="169" t="str">
        <f t="shared" si="14"/>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11"/>
        <v/>
      </c>
      <c r="T77" s="154" t="str">
        <f ca="1">IF(B77="","",IF(ISERROR(MATCH($J77,SorP!$B$1:$B$6261,0)),"",INDIRECT("'SorP'!$A$"&amp;MATCH($S77&amp;$J77,SorP!C:C,0))))</f>
        <v/>
      </c>
      <c r="U77" s="167"/>
      <c r="V77" s="168" t="e">
        <f>IF(C77="",NA(),MATCH($B77&amp;$C77,'Smelter Look-up'!$J:$J,0))</f>
        <v>#N/A</v>
      </c>
      <c r="X77" s="169">
        <f t="shared" ca="1" si="10"/>
        <v>0</v>
      </c>
      <c r="AB77" s="312" t="str">
        <f t="shared" si="12"/>
        <v/>
      </c>
      <c r="AC77" s="169" t="str">
        <f t="shared" si="13"/>
        <v/>
      </c>
      <c r="AD77" s="169" t="str">
        <f t="shared" si="14"/>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11"/>
        <v/>
      </c>
      <c r="T78" s="154" t="str">
        <f ca="1">IF(B78="","",IF(ISERROR(MATCH($J78,SorP!$B$1:$B$6261,0)),"",INDIRECT("'SorP'!$A$"&amp;MATCH($S78&amp;$J78,SorP!C:C,0))))</f>
        <v/>
      </c>
      <c r="U78" s="167"/>
      <c r="V78" s="168" t="e">
        <f>IF(C78="",NA(),MATCH($B78&amp;$C78,'Smelter Look-up'!$J:$J,0))</f>
        <v>#N/A</v>
      </c>
      <c r="X78" s="169">
        <f t="shared" ca="1" si="10"/>
        <v>0</v>
      </c>
      <c r="AB78" s="312" t="str">
        <f t="shared" si="12"/>
        <v/>
      </c>
      <c r="AC78" s="169" t="str">
        <f t="shared" si="13"/>
        <v/>
      </c>
      <c r="AD78" s="169" t="str">
        <f t="shared" si="14"/>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11"/>
        <v/>
      </c>
      <c r="T79" s="154" t="str">
        <f ca="1">IF(B79="","",IF(ISERROR(MATCH($J79,SorP!$B$1:$B$6261,0)),"",INDIRECT("'SorP'!$A$"&amp;MATCH($S79&amp;$J79,SorP!C:C,0))))</f>
        <v/>
      </c>
      <c r="U79" s="167"/>
      <c r="V79" s="168" t="e">
        <f>IF(C79="",NA(),MATCH($B79&amp;$C79,'Smelter Look-up'!$J:$J,0))</f>
        <v>#N/A</v>
      </c>
      <c r="X79" s="169">
        <f t="shared" ca="1" si="10"/>
        <v>0</v>
      </c>
      <c r="AB79" s="312" t="str">
        <f t="shared" si="12"/>
        <v/>
      </c>
      <c r="AC79" s="169" t="str">
        <f t="shared" si="13"/>
        <v/>
      </c>
      <c r="AD79" s="169" t="str">
        <f t="shared" si="14"/>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11"/>
        <v/>
      </c>
      <c r="T80" s="154" t="str">
        <f ca="1">IF(B80="","",IF(ISERROR(MATCH($J80,SorP!$B$1:$B$6261,0)),"",INDIRECT("'SorP'!$A$"&amp;MATCH($S80&amp;$J80,SorP!C:C,0))))</f>
        <v/>
      </c>
      <c r="U80" s="167"/>
      <c r="V80" s="168" t="e">
        <f>IF(C80="",NA(),MATCH($B80&amp;$C80,'Smelter Look-up'!$J:$J,0))</f>
        <v>#N/A</v>
      </c>
      <c r="X80" s="169">
        <f t="shared" ca="1" si="10"/>
        <v>0</v>
      </c>
      <c r="AB80" s="312" t="str">
        <f t="shared" si="12"/>
        <v/>
      </c>
      <c r="AC80" s="169" t="str">
        <f t="shared" si="13"/>
        <v/>
      </c>
      <c r="AD80" s="169" t="str">
        <f t="shared" si="14"/>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11"/>
        <v/>
      </c>
      <c r="T81" s="154" t="str">
        <f ca="1">IF(B81="","",IF(ISERROR(MATCH($J81,SorP!$B$1:$B$6261,0)),"",INDIRECT("'SorP'!$A$"&amp;MATCH($S81&amp;$J81,SorP!C:C,0))))</f>
        <v/>
      </c>
      <c r="U81" s="167"/>
      <c r="V81" s="168" t="e">
        <f>IF(C81="",NA(),MATCH($B81&amp;$C81,'Smelter Look-up'!$J:$J,0))</f>
        <v>#N/A</v>
      </c>
      <c r="X81" s="169">
        <f t="shared" ca="1" si="10"/>
        <v>0</v>
      </c>
      <c r="AB81" s="312" t="str">
        <f t="shared" si="12"/>
        <v/>
      </c>
      <c r="AC81" s="169" t="str">
        <f t="shared" si="13"/>
        <v/>
      </c>
      <c r="AD81" s="169" t="str">
        <f t="shared" si="14"/>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11"/>
        <v/>
      </c>
      <c r="T82" s="154" t="str">
        <f ca="1">IF(B82="","",IF(ISERROR(MATCH($J82,SorP!$B$1:$B$6261,0)),"",INDIRECT("'SorP'!$A$"&amp;MATCH($S82&amp;$J82,SorP!C:C,0))))</f>
        <v/>
      </c>
      <c r="U82" s="167"/>
      <c r="V82" s="168" t="e">
        <f>IF(C82="",NA(),MATCH($B82&amp;$C82,'Smelter Look-up'!$J:$J,0))</f>
        <v>#N/A</v>
      </c>
      <c r="X82" s="169">
        <f t="shared" ca="1" si="10"/>
        <v>0</v>
      </c>
      <c r="AB82" s="312" t="str">
        <f t="shared" si="12"/>
        <v/>
      </c>
      <c r="AC82" s="169" t="str">
        <f t="shared" si="13"/>
        <v/>
      </c>
      <c r="AD82" s="169" t="str">
        <f t="shared" si="14"/>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11"/>
        <v/>
      </c>
      <c r="T83" s="154" t="str">
        <f ca="1">IF(B83="","",IF(ISERROR(MATCH($J83,SorP!$B$1:$B$6261,0)),"",INDIRECT("'SorP'!$A$"&amp;MATCH($S83&amp;$J83,SorP!C:C,0))))</f>
        <v/>
      </c>
      <c r="U83" s="167"/>
      <c r="V83" s="168" t="e">
        <f>IF(C83="",NA(),MATCH($B83&amp;$C83,'Smelter Look-up'!$J:$J,0))</f>
        <v>#N/A</v>
      </c>
      <c r="X83" s="169">
        <f t="shared" ca="1" si="10"/>
        <v>0</v>
      </c>
      <c r="AB83" s="312" t="str">
        <f t="shared" si="12"/>
        <v/>
      </c>
      <c r="AC83" s="169" t="str">
        <f t="shared" si="13"/>
        <v/>
      </c>
      <c r="AD83" s="169" t="str">
        <f t="shared" si="14"/>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11"/>
        <v/>
      </c>
      <c r="T84" s="154" t="str">
        <f ca="1">IF(B84="","",IF(ISERROR(MATCH($J84,SorP!$B$1:$B$6261,0)),"",INDIRECT("'SorP'!$A$"&amp;MATCH($S84&amp;$J84,SorP!C:C,0))))</f>
        <v/>
      </c>
      <c r="U84" s="167"/>
      <c r="V84" s="168" t="e">
        <f>IF(C84="",NA(),MATCH($B84&amp;$C84,'Smelter Look-up'!$J:$J,0))</f>
        <v>#N/A</v>
      </c>
      <c r="X84" s="169">
        <f t="shared" ca="1" si="10"/>
        <v>0</v>
      </c>
      <c r="AB84" s="312" t="str">
        <f t="shared" si="12"/>
        <v/>
      </c>
      <c r="AC84" s="169" t="str">
        <f t="shared" si="13"/>
        <v/>
      </c>
      <c r="AD84" s="169" t="str">
        <f t="shared" si="14"/>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11"/>
        <v/>
      </c>
      <c r="T85" s="154" t="str">
        <f ca="1">IF(B85="","",IF(ISERROR(MATCH($J85,SorP!$B$1:$B$6261,0)),"",INDIRECT("'SorP'!$A$"&amp;MATCH($S85&amp;$J85,SorP!C:C,0))))</f>
        <v/>
      </c>
      <c r="U85" s="167"/>
      <c r="V85" s="168" t="e">
        <f>IF(C85="",NA(),MATCH($B85&amp;$C85,'Smelter Look-up'!$J:$J,0))</f>
        <v>#N/A</v>
      </c>
      <c r="X85" s="169">
        <f t="shared" ca="1" si="10"/>
        <v>0</v>
      </c>
      <c r="AB85" s="312" t="str">
        <f t="shared" si="12"/>
        <v/>
      </c>
      <c r="AC85" s="169" t="str">
        <f t="shared" si="13"/>
        <v/>
      </c>
      <c r="AD85" s="169" t="str">
        <f t="shared" si="14"/>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11"/>
        <v/>
      </c>
      <c r="T86" s="154" t="str">
        <f ca="1">IF(B86="","",IF(ISERROR(MATCH($J86,SorP!$B$1:$B$6261,0)),"",INDIRECT("'SorP'!$A$"&amp;MATCH($S86&amp;$J86,SorP!C:C,0))))</f>
        <v/>
      </c>
      <c r="U86" s="167"/>
      <c r="V86" s="168" t="e">
        <f>IF(C86="",NA(),MATCH($B86&amp;$C86,'Smelter Look-up'!$J:$J,0))</f>
        <v>#N/A</v>
      </c>
      <c r="X86" s="169">
        <f t="shared" ca="1" si="10"/>
        <v>0</v>
      </c>
      <c r="AB86" s="312" t="str">
        <f t="shared" si="12"/>
        <v/>
      </c>
      <c r="AC86" s="169" t="str">
        <f t="shared" si="13"/>
        <v/>
      </c>
      <c r="AD86" s="169" t="str">
        <f t="shared" si="14"/>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11"/>
        <v/>
      </c>
      <c r="T87" s="154" t="str">
        <f ca="1">IF(B87="","",IF(ISERROR(MATCH($J87,SorP!$B$1:$B$6261,0)),"",INDIRECT("'SorP'!$A$"&amp;MATCH($S87&amp;$J87,SorP!C:C,0))))</f>
        <v/>
      </c>
      <c r="U87" s="167"/>
      <c r="V87" s="168" t="e">
        <f>IF(C87="",NA(),MATCH($B87&amp;$C87,'Smelter Look-up'!$J:$J,0))</f>
        <v>#N/A</v>
      </c>
      <c r="X87" s="169">
        <f t="shared" ca="1" si="10"/>
        <v>0</v>
      </c>
      <c r="AB87" s="312" t="str">
        <f t="shared" si="12"/>
        <v/>
      </c>
      <c r="AC87" s="169" t="str">
        <f t="shared" si="13"/>
        <v/>
      </c>
      <c r="AD87" s="169" t="str">
        <f t="shared" si="14"/>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11"/>
        <v/>
      </c>
      <c r="T88" s="154" t="str">
        <f ca="1">IF(B88="","",IF(ISERROR(MATCH($J88,SorP!$B$1:$B$6261,0)),"",INDIRECT("'SorP'!$A$"&amp;MATCH($S88&amp;$J88,SorP!C:C,0))))</f>
        <v/>
      </c>
      <c r="U88" s="167"/>
      <c r="V88" s="168" t="e">
        <f>IF(C88="",NA(),MATCH($B88&amp;$C88,'Smelter Look-up'!$J:$J,0))</f>
        <v>#N/A</v>
      </c>
      <c r="X88" s="169">
        <f t="shared" ca="1" si="10"/>
        <v>0</v>
      </c>
      <c r="AB88" s="312" t="str">
        <f t="shared" si="12"/>
        <v/>
      </c>
      <c r="AC88" s="169" t="str">
        <f t="shared" si="13"/>
        <v/>
      </c>
      <c r="AD88" s="169" t="str">
        <f t="shared" si="14"/>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11"/>
        <v/>
      </c>
      <c r="T89" s="154" t="str">
        <f ca="1">IF(B89="","",IF(ISERROR(MATCH($J89,SorP!$B$1:$B$6261,0)),"",INDIRECT("'SorP'!$A$"&amp;MATCH($S89&amp;$J89,SorP!C:C,0))))</f>
        <v/>
      </c>
      <c r="U89" s="167"/>
      <c r="V89" s="168" t="e">
        <f>IF(C89="",NA(),MATCH($B89&amp;$C89,'Smelter Look-up'!$J:$J,0))</f>
        <v>#N/A</v>
      </c>
      <c r="X89" s="169">
        <f t="shared" ca="1" si="10"/>
        <v>0</v>
      </c>
      <c r="AB89" s="312" t="str">
        <f t="shared" si="12"/>
        <v/>
      </c>
      <c r="AC89" s="169" t="str">
        <f t="shared" si="13"/>
        <v/>
      </c>
      <c r="AD89" s="169" t="str">
        <f t="shared" si="14"/>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11"/>
        <v/>
      </c>
      <c r="T90" s="154" t="str">
        <f ca="1">IF(B90="","",IF(ISERROR(MATCH($J90,SorP!$B$1:$B$6261,0)),"",INDIRECT("'SorP'!$A$"&amp;MATCH($S90&amp;$J90,SorP!C:C,0))))</f>
        <v/>
      </c>
      <c r="U90" s="167"/>
      <c r="V90" s="168" t="e">
        <f>IF(C90="",NA(),MATCH($B90&amp;$C90,'Smelter Look-up'!$J:$J,0))</f>
        <v>#N/A</v>
      </c>
      <c r="X90" s="169">
        <f t="shared" ca="1" si="10"/>
        <v>0</v>
      </c>
      <c r="AB90" s="312" t="str">
        <f t="shared" si="12"/>
        <v/>
      </c>
      <c r="AC90" s="169" t="str">
        <f t="shared" si="13"/>
        <v/>
      </c>
      <c r="AD90" s="169" t="str">
        <f t="shared" si="14"/>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11"/>
        <v/>
      </c>
      <c r="T91" s="154" t="str">
        <f ca="1">IF(B91="","",IF(ISERROR(MATCH($J91,SorP!$B$1:$B$6261,0)),"",INDIRECT("'SorP'!$A$"&amp;MATCH($S91&amp;$J91,SorP!C:C,0))))</f>
        <v/>
      </c>
      <c r="U91" s="167"/>
      <c r="V91" s="168" t="e">
        <f>IF(C91="",NA(),MATCH($B91&amp;$C91,'Smelter Look-up'!$J:$J,0))</f>
        <v>#N/A</v>
      </c>
      <c r="X91" s="169">
        <f t="shared" ca="1" si="10"/>
        <v>0</v>
      </c>
      <c r="AB91" s="312" t="str">
        <f t="shared" si="12"/>
        <v/>
      </c>
      <c r="AC91" s="169" t="str">
        <f t="shared" si="13"/>
        <v/>
      </c>
      <c r="AD91" s="169" t="str">
        <f t="shared" si="14"/>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11"/>
        <v/>
      </c>
      <c r="T92" s="154" t="str">
        <f ca="1">IF(B92="","",IF(ISERROR(MATCH($J92,SorP!$B$1:$B$6261,0)),"",INDIRECT("'SorP'!$A$"&amp;MATCH($S92&amp;$J92,SorP!C:C,0))))</f>
        <v/>
      </c>
      <c r="U92" s="167"/>
      <c r="V92" s="168" t="e">
        <f>IF(C92="",NA(),MATCH($B92&amp;$C92,'Smelter Look-up'!$J:$J,0))</f>
        <v>#N/A</v>
      </c>
      <c r="X92" s="169">
        <f t="shared" ca="1" si="10"/>
        <v>0</v>
      </c>
      <c r="AB92" s="312" t="str">
        <f t="shared" si="12"/>
        <v/>
      </c>
      <c r="AC92" s="169" t="str">
        <f t="shared" si="13"/>
        <v/>
      </c>
      <c r="AD92" s="169" t="str">
        <f t="shared" si="14"/>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11"/>
        <v/>
      </c>
      <c r="T93" s="154" t="str">
        <f ca="1">IF(B93="","",IF(ISERROR(MATCH($J93,SorP!$B$1:$B$6261,0)),"",INDIRECT("'SorP'!$A$"&amp;MATCH($S93&amp;$J93,SorP!C:C,0))))</f>
        <v/>
      </c>
      <c r="U93" s="167"/>
      <c r="V93" s="168" t="e">
        <f>IF(C93="",NA(),MATCH($B93&amp;$C93,'Smelter Look-up'!$J:$J,0))</f>
        <v>#N/A</v>
      </c>
      <c r="X93" s="169">
        <f t="shared" ca="1" si="10"/>
        <v>0</v>
      </c>
      <c r="AB93" s="312" t="str">
        <f t="shared" si="12"/>
        <v/>
      </c>
      <c r="AC93" s="169" t="str">
        <f t="shared" si="13"/>
        <v/>
      </c>
      <c r="AD93" s="169" t="str">
        <f t="shared" si="14"/>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11"/>
        <v/>
      </c>
      <c r="T94" s="154" t="str">
        <f ca="1">IF(B94="","",IF(ISERROR(MATCH($J94,SorP!$B$1:$B$6261,0)),"",INDIRECT("'SorP'!$A$"&amp;MATCH($S94&amp;$J94,SorP!C:C,0))))</f>
        <v/>
      </c>
      <c r="U94" s="167"/>
      <c r="V94" s="168" t="e">
        <f>IF(C94="",NA(),MATCH($B94&amp;$C94,'Smelter Look-up'!$J:$J,0))</f>
        <v>#N/A</v>
      </c>
      <c r="X94" s="169">
        <f t="shared" ca="1" si="10"/>
        <v>0</v>
      </c>
      <c r="AB94" s="312" t="str">
        <f t="shared" si="12"/>
        <v/>
      </c>
      <c r="AC94" s="169" t="str">
        <f t="shared" si="13"/>
        <v/>
      </c>
      <c r="AD94" s="169" t="str">
        <f t="shared" si="14"/>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11"/>
        <v/>
      </c>
      <c r="T95" s="154" t="str">
        <f ca="1">IF(B95="","",IF(ISERROR(MATCH($J95,SorP!$B$1:$B$6261,0)),"",INDIRECT("'SorP'!$A$"&amp;MATCH($S95&amp;$J95,SorP!C:C,0))))</f>
        <v/>
      </c>
      <c r="U95" s="167"/>
      <c r="V95" s="168" t="e">
        <f>IF(C95="",NA(),MATCH($B95&amp;$C95,'Smelter Look-up'!$J:$J,0))</f>
        <v>#N/A</v>
      </c>
      <c r="X95" s="169">
        <f t="shared" ca="1" si="10"/>
        <v>0</v>
      </c>
      <c r="AB95" s="312" t="str">
        <f t="shared" si="12"/>
        <v/>
      </c>
      <c r="AC95" s="169" t="str">
        <f t="shared" si="13"/>
        <v/>
      </c>
      <c r="AD95" s="169" t="str">
        <f t="shared" si="14"/>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11"/>
        <v/>
      </c>
      <c r="T96" s="154" t="str">
        <f ca="1">IF(B96="","",IF(ISERROR(MATCH($J96,SorP!$B$1:$B$6261,0)),"",INDIRECT("'SorP'!$A$"&amp;MATCH($S96&amp;$J96,SorP!C:C,0))))</f>
        <v/>
      </c>
      <c r="U96" s="167"/>
      <c r="V96" s="168" t="e">
        <f>IF(C96="",NA(),MATCH($B96&amp;$C96,'Smelter Look-up'!$J:$J,0))</f>
        <v>#N/A</v>
      </c>
      <c r="X96" s="169">
        <f t="shared" ca="1" si="10"/>
        <v>0</v>
      </c>
      <c r="AB96" s="312" t="str">
        <f t="shared" si="12"/>
        <v/>
      </c>
      <c r="AC96" s="169" t="str">
        <f t="shared" si="13"/>
        <v/>
      </c>
      <c r="AD96" s="169" t="str">
        <f t="shared" si="14"/>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11"/>
        <v/>
      </c>
      <c r="T97" s="154" t="str">
        <f ca="1">IF(B97="","",IF(ISERROR(MATCH($J97,SorP!$B$1:$B$6261,0)),"",INDIRECT("'SorP'!$A$"&amp;MATCH($S97&amp;$J97,SorP!C:C,0))))</f>
        <v/>
      </c>
      <c r="U97" s="167"/>
      <c r="V97" s="168" t="e">
        <f>IF(C97="",NA(),MATCH($B97&amp;$C97,'Smelter Look-up'!$J:$J,0))</f>
        <v>#N/A</v>
      </c>
      <c r="X97" s="169">
        <f t="shared" ca="1" si="10"/>
        <v>0</v>
      </c>
      <c r="AB97" s="312" t="str">
        <f t="shared" si="12"/>
        <v/>
      </c>
      <c r="AC97" s="169" t="str">
        <f t="shared" si="13"/>
        <v/>
      </c>
      <c r="AD97" s="169" t="str">
        <f t="shared" si="14"/>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11"/>
        <v/>
      </c>
      <c r="T98" s="154" t="str">
        <f ca="1">IF(B98="","",IF(ISERROR(MATCH($J98,SorP!$B$1:$B$6261,0)),"",INDIRECT("'SorP'!$A$"&amp;MATCH($S98&amp;$J98,SorP!C:C,0))))</f>
        <v/>
      </c>
      <c r="U98" s="167"/>
      <c r="V98" s="168" t="e">
        <f>IF(C98="",NA(),MATCH($B98&amp;$C98,'Smelter Look-up'!$J:$J,0))</f>
        <v>#N/A</v>
      </c>
      <c r="X98" s="169">
        <f t="shared" ca="1" si="10"/>
        <v>0</v>
      </c>
      <c r="AB98" s="312" t="str">
        <f t="shared" si="12"/>
        <v/>
      </c>
      <c r="AC98" s="169" t="str">
        <f t="shared" si="13"/>
        <v/>
      </c>
      <c r="AD98" s="169" t="str">
        <f t="shared" si="14"/>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11"/>
        <v/>
      </c>
      <c r="T99" s="154" t="str">
        <f ca="1">IF(B99="","",IF(ISERROR(MATCH($J99,SorP!$B$1:$B$6261,0)),"",INDIRECT("'SorP'!$A$"&amp;MATCH($S99&amp;$J99,SorP!C:C,0))))</f>
        <v/>
      </c>
      <c r="U99" s="167"/>
      <c r="V99" s="168" t="e">
        <f>IF(C99="",NA(),MATCH($B99&amp;$C99,'Smelter Look-up'!$J:$J,0))</f>
        <v>#N/A</v>
      </c>
      <c r="X99" s="169">
        <f t="shared" ca="1" si="10"/>
        <v>0</v>
      </c>
      <c r="AB99" s="312" t="str">
        <f t="shared" si="12"/>
        <v/>
      </c>
      <c r="AC99" s="169" t="str">
        <f t="shared" si="13"/>
        <v/>
      </c>
      <c r="AD99" s="169" t="str">
        <f t="shared" si="14"/>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11"/>
        <v/>
      </c>
      <c r="T100" s="154" t="str">
        <f ca="1">IF(B100="","",IF(ISERROR(MATCH($J100,SorP!$B$1:$B$6261,0)),"",INDIRECT("'SorP'!$A$"&amp;MATCH($S100&amp;$J100,SorP!C:C,0))))</f>
        <v/>
      </c>
      <c r="U100" s="167"/>
      <c r="V100" s="168" t="e">
        <f>IF(C100="",NA(),MATCH($B100&amp;$C100,'Smelter Look-up'!$J:$J,0))</f>
        <v>#N/A</v>
      </c>
      <c r="X100" s="169">
        <f t="shared" ca="1" si="10"/>
        <v>0</v>
      </c>
      <c r="AB100" s="312" t="str">
        <f t="shared" si="12"/>
        <v/>
      </c>
      <c r="AC100" s="169" t="str">
        <f t="shared" si="13"/>
        <v/>
      </c>
      <c r="AD100" s="169" t="str">
        <f t="shared" si="14"/>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11"/>
        <v/>
      </c>
      <c r="T101" s="154" t="str">
        <f ca="1">IF(B101="","",IF(ISERROR(MATCH($J101,SorP!$B$1:$B$6261,0)),"",INDIRECT("'SorP'!$A$"&amp;MATCH($S101&amp;$J101,SorP!C:C,0))))</f>
        <v/>
      </c>
      <c r="U101" s="167"/>
      <c r="V101" s="168" t="e">
        <f>IF(C101="",NA(),MATCH($B101&amp;$C101,'Smelter Look-up'!$J:$J,0))</f>
        <v>#N/A</v>
      </c>
      <c r="X101" s="169">
        <f t="shared" ca="1" si="10"/>
        <v>0</v>
      </c>
      <c r="AB101" s="312" t="str">
        <f t="shared" si="12"/>
        <v/>
      </c>
      <c r="AC101" s="169" t="str">
        <f t="shared" si="13"/>
        <v/>
      </c>
      <c r="AD101" s="169" t="str">
        <f t="shared" si="14"/>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11"/>
        <v/>
      </c>
      <c r="T102" s="154" t="str">
        <f ca="1">IF(B102="","",IF(ISERROR(MATCH($J102,SorP!$B$1:$B$6261,0)),"",INDIRECT("'SorP'!$A$"&amp;MATCH($S102&amp;$J102,SorP!C:C,0))))</f>
        <v/>
      </c>
      <c r="U102" s="167"/>
      <c r="V102" s="168" t="e">
        <f>IF(C102="",NA(),MATCH($B102&amp;$C102,'Smelter Look-up'!$J:$J,0))</f>
        <v>#N/A</v>
      </c>
      <c r="X102" s="169">
        <f t="shared" ca="1" si="10"/>
        <v>0</v>
      </c>
      <c r="AB102" s="312" t="str">
        <f t="shared" si="12"/>
        <v/>
      </c>
      <c r="AC102" s="169" t="str">
        <f t="shared" si="13"/>
        <v/>
      </c>
      <c r="AD102" s="169" t="str">
        <f t="shared" si="14"/>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11"/>
        <v/>
      </c>
      <c r="T103" s="154" t="str">
        <f ca="1">IF(B103="","",IF(ISERROR(MATCH($J103,SorP!$B$1:$B$6261,0)),"",INDIRECT("'SorP'!$A$"&amp;MATCH($S103&amp;$J103,SorP!C:C,0))))</f>
        <v/>
      </c>
      <c r="U103" s="167"/>
      <c r="V103" s="168" t="e">
        <f>IF(C103="",NA(),MATCH($B103&amp;$C103,'Smelter Look-up'!$J:$J,0))</f>
        <v>#N/A</v>
      </c>
      <c r="X103" s="169">
        <f t="shared" ca="1" si="10"/>
        <v>0</v>
      </c>
      <c r="AB103" s="312" t="str">
        <f t="shared" si="12"/>
        <v/>
      </c>
      <c r="AC103" s="169" t="str">
        <f t="shared" si="13"/>
        <v/>
      </c>
      <c r="AD103" s="169" t="str">
        <f t="shared" si="14"/>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11"/>
        <v/>
      </c>
      <c r="T104" s="154" t="str">
        <f ca="1">IF(B104="","",IF(ISERROR(MATCH($J104,SorP!$B$1:$B$6261,0)),"",INDIRECT("'SorP'!$A$"&amp;MATCH($S104&amp;$J104,SorP!C:C,0))))</f>
        <v/>
      </c>
      <c r="U104" s="167"/>
      <c r="V104" s="168" t="e">
        <f>IF(C104="",NA(),MATCH($B104&amp;$C104,'Smelter Look-up'!$J:$J,0))</f>
        <v>#N/A</v>
      </c>
      <c r="X104" s="169">
        <f t="shared" ca="1" si="10"/>
        <v>0</v>
      </c>
      <c r="AB104" s="312" t="str">
        <f t="shared" si="12"/>
        <v/>
      </c>
      <c r="AC104" s="169" t="str">
        <f t="shared" si="13"/>
        <v/>
      </c>
      <c r="AD104" s="169" t="str">
        <f t="shared" si="14"/>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11"/>
        <v/>
      </c>
      <c r="T105" s="154" t="str">
        <f ca="1">IF(B105="","",IF(ISERROR(MATCH($J105,SorP!$B$1:$B$6261,0)),"",INDIRECT("'SorP'!$A$"&amp;MATCH($S105&amp;$J105,SorP!C:C,0))))</f>
        <v/>
      </c>
      <c r="U105" s="167"/>
      <c r="V105" s="168" t="e">
        <f>IF(C105="",NA(),MATCH($B105&amp;$C105,'Smelter Look-up'!$J:$J,0))</f>
        <v>#N/A</v>
      </c>
      <c r="X105" s="169">
        <f t="shared" ca="1" si="10"/>
        <v>0</v>
      </c>
      <c r="AB105" s="312" t="str">
        <f t="shared" si="12"/>
        <v/>
      </c>
      <c r="AC105" s="169" t="str">
        <f t="shared" si="13"/>
        <v/>
      </c>
      <c r="AD105" s="169" t="str">
        <f t="shared" si="14"/>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11"/>
        <v/>
      </c>
      <c r="T106" s="154" t="str">
        <f ca="1">IF(B106="","",IF(ISERROR(MATCH($J106,SorP!$B$1:$B$6261,0)),"",INDIRECT("'SorP'!$A$"&amp;MATCH($S106&amp;$J106,SorP!C:C,0))))</f>
        <v/>
      </c>
      <c r="U106" s="167"/>
      <c r="V106" s="168" t="e">
        <f>IF(C106="",NA(),MATCH($B106&amp;$C106,'Smelter Look-up'!$J:$J,0))</f>
        <v>#N/A</v>
      </c>
      <c r="X106" s="169">
        <f t="shared" ca="1" si="10"/>
        <v>0</v>
      </c>
      <c r="AB106" s="312" t="str">
        <f t="shared" si="12"/>
        <v/>
      </c>
      <c r="AC106" s="169" t="str">
        <f t="shared" si="13"/>
        <v/>
      </c>
      <c r="AD106" s="169" t="str">
        <f t="shared" si="14"/>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11"/>
        <v/>
      </c>
      <c r="T107" s="154" t="str">
        <f ca="1">IF(B107="","",IF(ISERROR(MATCH($J107,SorP!$B$1:$B$6261,0)),"",INDIRECT("'SorP'!$A$"&amp;MATCH($S107&amp;$J107,SorP!C:C,0))))</f>
        <v/>
      </c>
      <c r="U107" s="167"/>
      <c r="V107" s="168" t="e">
        <f>IF(C107="",NA(),MATCH($B107&amp;$C107,'Smelter Look-up'!$J:$J,0))</f>
        <v>#N/A</v>
      </c>
      <c r="X107" s="169">
        <f t="shared" ca="1" si="10"/>
        <v>0</v>
      </c>
      <c r="AB107" s="312" t="str">
        <f t="shared" si="12"/>
        <v/>
      </c>
      <c r="AC107" s="169" t="str">
        <f t="shared" si="13"/>
        <v/>
      </c>
      <c r="AD107" s="169" t="str">
        <f t="shared" si="14"/>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11"/>
        <v/>
      </c>
      <c r="T108" s="154" t="str">
        <f ca="1">IF(B108="","",IF(ISERROR(MATCH($J108,SorP!$B$1:$B$6261,0)),"",INDIRECT("'SorP'!$A$"&amp;MATCH($S108&amp;$J108,SorP!C:C,0))))</f>
        <v/>
      </c>
      <c r="U108" s="167"/>
      <c r="V108" s="168" t="e">
        <f>IF(C108="",NA(),MATCH($B108&amp;$C108,'Smelter Look-up'!$J:$J,0))</f>
        <v>#N/A</v>
      </c>
      <c r="X108" s="169">
        <f t="shared" ca="1" si="10"/>
        <v>0</v>
      </c>
      <c r="AB108" s="312" t="str">
        <f t="shared" si="12"/>
        <v/>
      </c>
      <c r="AC108" s="169" t="str">
        <f t="shared" si="13"/>
        <v/>
      </c>
      <c r="AD108" s="169" t="str">
        <f t="shared" si="14"/>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11"/>
        <v/>
      </c>
      <c r="T109" s="154" t="str">
        <f ca="1">IF(B109="","",IF(ISERROR(MATCH($J109,SorP!$B$1:$B$6261,0)),"",INDIRECT("'SorP'!$A$"&amp;MATCH($S109&amp;$J109,SorP!C:C,0))))</f>
        <v/>
      </c>
      <c r="U109" s="167"/>
      <c r="V109" s="168" t="e">
        <f>IF(C109="",NA(),MATCH($B109&amp;$C109,'Smelter Look-up'!$J:$J,0))</f>
        <v>#N/A</v>
      </c>
      <c r="X109" s="169">
        <f t="shared" ca="1" si="10"/>
        <v>0</v>
      </c>
      <c r="AB109" s="312" t="str">
        <f t="shared" si="12"/>
        <v/>
      </c>
      <c r="AC109" s="169" t="str">
        <f t="shared" si="13"/>
        <v/>
      </c>
      <c r="AD109" s="169" t="str">
        <f t="shared" si="14"/>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11"/>
        <v/>
      </c>
      <c r="T110" s="154" t="str">
        <f ca="1">IF(B110="","",IF(ISERROR(MATCH($J110,SorP!$B$1:$B$6261,0)),"",INDIRECT("'SorP'!$A$"&amp;MATCH($S110&amp;$J110,SorP!C:C,0))))</f>
        <v/>
      </c>
      <c r="U110" s="167"/>
      <c r="V110" s="168" t="e">
        <f>IF(C110="",NA(),MATCH($B110&amp;$C110,'Smelter Look-up'!$J:$J,0))</f>
        <v>#N/A</v>
      </c>
      <c r="X110" s="169">
        <f t="shared" ca="1" si="10"/>
        <v>0</v>
      </c>
      <c r="AB110" s="312" t="str">
        <f t="shared" si="12"/>
        <v/>
      </c>
      <c r="AC110" s="169" t="str">
        <f t="shared" si="13"/>
        <v/>
      </c>
      <c r="AD110" s="169" t="str">
        <f t="shared" si="14"/>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11"/>
        <v/>
      </c>
      <c r="T111" s="154" t="str">
        <f ca="1">IF(B111="","",IF(ISERROR(MATCH($J111,SorP!$B$1:$B$6261,0)),"",INDIRECT("'SorP'!$A$"&amp;MATCH($S111&amp;$J111,SorP!C:C,0))))</f>
        <v/>
      </c>
      <c r="U111" s="167"/>
      <c r="V111" s="168" t="e">
        <f>IF(C111="",NA(),MATCH($B111&amp;$C111,'Smelter Look-up'!$J:$J,0))</f>
        <v>#N/A</v>
      </c>
      <c r="X111" s="169">
        <f t="shared" ca="1" si="10"/>
        <v>0</v>
      </c>
      <c r="AB111" s="312" t="str">
        <f t="shared" si="12"/>
        <v/>
      </c>
      <c r="AC111" s="169" t="str">
        <f t="shared" si="13"/>
        <v/>
      </c>
      <c r="AD111" s="169" t="str">
        <f t="shared" si="14"/>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11"/>
        <v/>
      </c>
      <c r="T112" s="154" t="str">
        <f ca="1">IF(B112="","",IF(ISERROR(MATCH($J112,SorP!$B$1:$B$6261,0)),"",INDIRECT("'SorP'!$A$"&amp;MATCH($S112&amp;$J112,SorP!C:C,0))))</f>
        <v/>
      </c>
      <c r="U112" s="167"/>
      <c r="V112" s="168" t="e">
        <f>IF(C112="",NA(),MATCH($B112&amp;$C112,'Smelter Look-up'!$J:$J,0))</f>
        <v>#N/A</v>
      </c>
      <c r="X112" s="169">
        <f t="shared" ca="1" si="10"/>
        <v>0</v>
      </c>
      <c r="AB112" s="312" t="str">
        <f t="shared" si="12"/>
        <v/>
      </c>
      <c r="AC112" s="169" t="str">
        <f t="shared" si="13"/>
        <v/>
      </c>
      <c r="AD112" s="169" t="str">
        <f t="shared" si="14"/>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11"/>
        <v/>
      </c>
      <c r="T113" s="154" t="str">
        <f ca="1">IF(B113="","",IF(ISERROR(MATCH($J113,SorP!$B$1:$B$6261,0)),"",INDIRECT("'SorP'!$A$"&amp;MATCH($S113&amp;$J113,SorP!C:C,0))))</f>
        <v/>
      </c>
      <c r="U113" s="167"/>
      <c r="V113" s="168" t="e">
        <f>IF(C113="",NA(),MATCH($B113&amp;$C113,'Smelter Look-up'!$J:$J,0))</f>
        <v>#N/A</v>
      </c>
      <c r="X113" s="169">
        <f t="shared" ca="1" si="10"/>
        <v>0</v>
      </c>
      <c r="AB113" s="312" t="str">
        <f t="shared" si="12"/>
        <v/>
      </c>
      <c r="AC113" s="169" t="str">
        <f t="shared" si="13"/>
        <v/>
      </c>
      <c r="AD113" s="169" t="str">
        <f t="shared" si="14"/>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11"/>
        <v/>
      </c>
      <c r="T114" s="154" t="str">
        <f ca="1">IF(B114="","",IF(ISERROR(MATCH($J114,SorP!$B$1:$B$6261,0)),"",INDIRECT("'SorP'!$A$"&amp;MATCH($S114&amp;$J114,SorP!C:C,0))))</f>
        <v/>
      </c>
      <c r="U114" s="167"/>
      <c r="V114" s="168" t="e">
        <f>IF(C114="",NA(),MATCH($B114&amp;$C114,'Smelter Look-up'!$J:$J,0))</f>
        <v>#N/A</v>
      </c>
      <c r="X114" s="169">
        <f t="shared" ca="1" si="10"/>
        <v>0</v>
      </c>
      <c r="AB114" s="312" t="str">
        <f t="shared" si="12"/>
        <v/>
      </c>
      <c r="AC114" s="169" t="str">
        <f t="shared" si="13"/>
        <v/>
      </c>
      <c r="AD114" s="169" t="str">
        <f t="shared" si="14"/>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11"/>
        <v/>
      </c>
      <c r="T115" s="154" t="str">
        <f ca="1">IF(B115="","",IF(ISERROR(MATCH($J115,SorP!$B$1:$B$6261,0)),"",INDIRECT("'SorP'!$A$"&amp;MATCH($S115&amp;$J115,SorP!C:C,0))))</f>
        <v/>
      </c>
      <c r="U115" s="167"/>
      <c r="V115" s="168" t="e">
        <f>IF(C115="",NA(),MATCH($B115&amp;$C115,'Smelter Look-up'!$J:$J,0))</f>
        <v>#N/A</v>
      </c>
      <c r="X115" s="169">
        <f t="shared" ca="1" si="10"/>
        <v>0</v>
      </c>
      <c r="AB115" s="312" t="str">
        <f t="shared" si="12"/>
        <v/>
      </c>
      <c r="AC115" s="169" t="str">
        <f t="shared" si="13"/>
        <v/>
      </c>
      <c r="AD115" s="169" t="str">
        <f t="shared" si="14"/>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11"/>
        <v/>
      </c>
      <c r="T116" s="154" t="str">
        <f ca="1">IF(B116="","",IF(ISERROR(MATCH($J116,SorP!$B$1:$B$6261,0)),"",INDIRECT("'SorP'!$A$"&amp;MATCH($S116&amp;$J116,SorP!C:C,0))))</f>
        <v/>
      </c>
      <c r="U116" s="167"/>
      <c r="V116" s="168" t="e">
        <f>IF(C116="",NA(),MATCH($B116&amp;$C116,'Smelter Look-up'!$J:$J,0))</f>
        <v>#N/A</v>
      </c>
      <c r="X116" s="169">
        <f t="shared" ca="1" si="10"/>
        <v>0</v>
      </c>
      <c r="AB116" s="312" t="str">
        <f t="shared" si="12"/>
        <v/>
      </c>
      <c r="AC116" s="169" t="str">
        <f t="shared" si="13"/>
        <v/>
      </c>
      <c r="AD116" s="169" t="str">
        <f t="shared" si="14"/>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11"/>
        <v/>
      </c>
      <c r="T117" s="154" t="str">
        <f ca="1">IF(B117="","",IF(ISERROR(MATCH($J117,SorP!$B$1:$B$6261,0)),"",INDIRECT("'SorP'!$A$"&amp;MATCH($S117&amp;$J117,SorP!C:C,0))))</f>
        <v/>
      </c>
      <c r="U117" s="167"/>
      <c r="V117" s="168" t="e">
        <f>IF(C117="",NA(),MATCH($B117&amp;$C117,'Smelter Look-up'!$J:$J,0))</f>
        <v>#N/A</v>
      </c>
      <c r="X117" s="169">
        <f t="shared" ca="1" si="10"/>
        <v>0</v>
      </c>
      <c r="AB117" s="312" t="str">
        <f t="shared" si="12"/>
        <v/>
      </c>
      <c r="AC117" s="169" t="str">
        <f t="shared" si="13"/>
        <v/>
      </c>
      <c r="AD117" s="169" t="str">
        <f t="shared" si="14"/>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11"/>
        <v/>
      </c>
      <c r="T118" s="154" t="str">
        <f ca="1">IF(B118="","",IF(ISERROR(MATCH($J118,SorP!$B$1:$B$6261,0)),"",INDIRECT("'SorP'!$A$"&amp;MATCH($S118&amp;$J118,SorP!C:C,0))))</f>
        <v/>
      </c>
      <c r="U118" s="167"/>
      <c r="V118" s="168" t="e">
        <f>IF(C118="",NA(),MATCH($B118&amp;$C118,'Smelter Look-up'!$J:$J,0))</f>
        <v>#N/A</v>
      </c>
      <c r="X118" s="169">
        <f t="shared" ca="1" si="10"/>
        <v>0</v>
      </c>
      <c r="AB118" s="312" t="str">
        <f t="shared" si="12"/>
        <v/>
      </c>
      <c r="AC118" s="169" t="str">
        <f t="shared" si="13"/>
        <v/>
      </c>
      <c r="AD118" s="169" t="str">
        <f t="shared" si="14"/>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11"/>
        <v/>
      </c>
      <c r="T119" s="154" t="str">
        <f ca="1">IF(B119="","",IF(ISERROR(MATCH($J119,SorP!$B$1:$B$6261,0)),"",INDIRECT("'SorP'!$A$"&amp;MATCH($S119&amp;$J119,SorP!C:C,0))))</f>
        <v/>
      </c>
      <c r="U119" s="167"/>
      <c r="V119" s="168" t="e">
        <f>IF(C119="",NA(),MATCH($B119&amp;$C119,'Smelter Look-up'!$J:$J,0))</f>
        <v>#N/A</v>
      </c>
      <c r="X119" s="169">
        <f t="shared" ca="1" si="10"/>
        <v>0</v>
      </c>
      <c r="AB119" s="312" t="str">
        <f t="shared" si="12"/>
        <v/>
      </c>
      <c r="AC119" s="169" t="str">
        <f t="shared" si="13"/>
        <v/>
      </c>
      <c r="AD119" s="169" t="str">
        <f t="shared" si="14"/>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11"/>
        <v/>
      </c>
      <c r="T120" s="154" t="str">
        <f ca="1">IF(B120="","",IF(ISERROR(MATCH($J120,SorP!$B$1:$B$6261,0)),"",INDIRECT("'SorP'!$A$"&amp;MATCH($S120&amp;$J120,SorP!C:C,0))))</f>
        <v/>
      </c>
      <c r="U120" s="167"/>
      <c r="V120" s="168" t="e">
        <f>IF(C120="",NA(),MATCH($B120&amp;$C120,'Smelter Look-up'!$J:$J,0))</f>
        <v>#N/A</v>
      </c>
      <c r="X120" s="169">
        <f t="shared" ref="X120:X183" ca="1" si="15">IF(AND(C120="Smelter not listed",OR(LEN(D120)=0,LEN(E120)=0)),1,0)</f>
        <v>0</v>
      </c>
      <c r="AB120" s="312" t="str">
        <f t="shared" si="12"/>
        <v/>
      </c>
      <c r="AC120" s="169" t="str">
        <f t="shared" si="13"/>
        <v/>
      </c>
      <c r="AD120" s="169" t="str">
        <f t="shared" si="14"/>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ref="S121:S184" ca="1" si="16">IF(B121="","",IF(ISERROR(MATCH($E121,CL,0)),"Unknown",INDIRECT("'C'!$A$"&amp;MATCH($E121,CL,0)+1)))</f>
        <v/>
      </c>
      <c r="T121" s="154" t="str">
        <f ca="1">IF(B121="","",IF(ISERROR(MATCH($J121,SorP!$B$1:$B$6261,0)),"",INDIRECT("'SorP'!$A$"&amp;MATCH($S121&amp;$J121,SorP!C:C,0))))</f>
        <v/>
      </c>
      <c r="U121" s="167"/>
      <c r="V121" s="168" t="e">
        <f>IF(C121="",NA(),MATCH($B121&amp;$C121,'Smelter Look-up'!$J:$J,0))</f>
        <v>#N/A</v>
      </c>
      <c r="X121" s="169">
        <f t="shared" ca="1" si="15"/>
        <v>0</v>
      </c>
      <c r="AB121" s="312" t="str">
        <f t="shared" si="12"/>
        <v/>
      </c>
      <c r="AC121" s="169" t="str">
        <f t="shared" si="13"/>
        <v/>
      </c>
      <c r="AD121" s="169" t="str">
        <f t="shared" si="14"/>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16"/>
        <v/>
      </c>
      <c r="T122" s="154" t="str">
        <f ca="1">IF(B122="","",IF(ISERROR(MATCH($J122,SorP!$B$1:$B$6261,0)),"",INDIRECT("'SorP'!$A$"&amp;MATCH($S122&amp;$J122,SorP!C:C,0))))</f>
        <v/>
      </c>
      <c r="U122" s="167"/>
      <c r="V122" s="168" t="e">
        <f>IF(C122="",NA(),MATCH($B122&amp;$C122,'Smelter Look-up'!$J:$J,0))</f>
        <v>#N/A</v>
      </c>
      <c r="X122" s="169">
        <f t="shared" ca="1" si="15"/>
        <v>0</v>
      </c>
      <c r="AB122" s="312" t="str">
        <f t="shared" si="12"/>
        <v/>
      </c>
      <c r="AC122" s="169" t="str">
        <f t="shared" si="13"/>
        <v/>
      </c>
      <c r="AD122" s="169" t="str">
        <f t="shared" si="14"/>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16"/>
        <v/>
      </c>
      <c r="T123" s="154" t="str">
        <f ca="1">IF(B123="","",IF(ISERROR(MATCH($J123,SorP!$B$1:$B$6261,0)),"",INDIRECT("'SorP'!$A$"&amp;MATCH($S123&amp;$J123,SorP!C:C,0))))</f>
        <v/>
      </c>
      <c r="U123" s="167"/>
      <c r="V123" s="168" t="e">
        <f>IF(C123="",NA(),MATCH($B123&amp;$C123,'Smelter Look-up'!$J:$J,0))</f>
        <v>#N/A</v>
      </c>
      <c r="X123" s="169">
        <f t="shared" ca="1" si="15"/>
        <v>0</v>
      </c>
      <c r="AB123" s="312" t="str">
        <f t="shared" si="12"/>
        <v/>
      </c>
      <c r="AC123" s="169" t="str">
        <f t="shared" si="13"/>
        <v/>
      </c>
      <c r="AD123" s="169" t="str">
        <f t="shared" si="14"/>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16"/>
        <v/>
      </c>
      <c r="T124" s="154" t="str">
        <f ca="1">IF(B124="","",IF(ISERROR(MATCH($J124,SorP!$B$1:$B$6261,0)),"",INDIRECT("'SorP'!$A$"&amp;MATCH($S124&amp;$J124,SorP!C:C,0))))</f>
        <v/>
      </c>
      <c r="U124" s="167"/>
      <c r="V124" s="168" t="e">
        <f>IF(C124="",NA(),MATCH($B124&amp;$C124,'Smelter Look-up'!$J:$J,0))</f>
        <v>#N/A</v>
      </c>
      <c r="X124" s="169">
        <f t="shared" ca="1" si="15"/>
        <v>0</v>
      </c>
      <c r="AB124" s="312" t="str">
        <f t="shared" si="12"/>
        <v/>
      </c>
      <c r="AC124" s="169" t="str">
        <f t="shared" si="13"/>
        <v/>
      </c>
      <c r="AD124" s="169" t="str">
        <f t="shared" si="14"/>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16"/>
        <v/>
      </c>
      <c r="T125" s="154" t="str">
        <f ca="1">IF(B125="","",IF(ISERROR(MATCH($J125,SorP!$B$1:$B$6261,0)),"",INDIRECT("'SorP'!$A$"&amp;MATCH($S125&amp;$J125,SorP!C:C,0))))</f>
        <v/>
      </c>
      <c r="U125" s="167"/>
      <c r="V125" s="168" t="e">
        <f>IF(C125="",NA(),MATCH($B125&amp;$C125,'Smelter Look-up'!$J:$J,0))</f>
        <v>#N/A</v>
      </c>
      <c r="X125" s="169">
        <f t="shared" ca="1" si="15"/>
        <v>0</v>
      </c>
      <c r="AB125" s="312" t="str">
        <f t="shared" si="12"/>
        <v/>
      </c>
      <c r="AC125" s="169" t="str">
        <f t="shared" si="13"/>
        <v/>
      </c>
      <c r="AD125" s="169" t="str">
        <f t="shared" si="14"/>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16"/>
        <v/>
      </c>
      <c r="T126" s="154" t="str">
        <f ca="1">IF(B126="","",IF(ISERROR(MATCH($J126,SorP!$B$1:$B$6261,0)),"",INDIRECT("'SorP'!$A$"&amp;MATCH($S126&amp;$J126,SorP!C:C,0))))</f>
        <v/>
      </c>
      <c r="U126" s="167"/>
      <c r="V126" s="168" t="e">
        <f>IF(C126="",NA(),MATCH($B126&amp;$C126,'Smelter Look-up'!$J:$J,0))</f>
        <v>#N/A</v>
      </c>
      <c r="X126" s="169">
        <f t="shared" ca="1" si="15"/>
        <v>0</v>
      </c>
      <c r="AB126" s="312" t="str">
        <f t="shared" si="12"/>
        <v/>
      </c>
      <c r="AC126" s="169" t="str">
        <f t="shared" si="13"/>
        <v/>
      </c>
      <c r="AD126" s="169" t="str">
        <f t="shared" si="14"/>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16"/>
        <v/>
      </c>
      <c r="T127" s="154" t="str">
        <f ca="1">IF(B127="","",IF(ISERROR(MATCH($J127,SorP!$B$1:$B$6261,0)),"",INDIRECT("'SorP'!$A$"&amp;MATCH($S127&amp;$J127,SorP!C:C,0))))</f>
        <v/>
      </c>
      <c r="U127" s="167"/>
      <c r="V127" s="168" t="e">
        <f>IF(C127="",NA(),MATCH($B127&amp;$C127,'Smelter Look-up'!$J:$J,0))</f>
        <v>#N/A</v>
      </c>
      <c r="X127" s="169">
        <f t="shared" ca="1" si="15"/>
        <v>0</v>
      </c>
      <c r="AB127" s="312" t="str">
        <f t="shared" ref="AB127:AB190" si="17">IF(C127="","",B127)</f>
        <v/>
      </c>
      <c r="AC127" s="169" t="str">
        <f t="shared" ref="AC127:AC190" si="18">B127</f>
        <v/>
      </c>
      <c r="AD127" s="169" t="str">
        <f t="shared" ref="AD127:AD190" si="19">IF(C127="Smelter not listed",D127,C127)</f>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ca="1" si="16"/>
        <v/>
      </c>
      <c r="T128" s="154" t="str">
        <f ca="1">IF(B128="","",IF(ISERROR(MATCH($J128,SorP!$B$1:$B$6261,0)),"",INDIRECT("'SorP'!$A$"&amp;MATCH($S128&amp;$J128,SorP!C:C,0))))</f>
        <v/>
      </c>
      <c r="U128" s="167"/>
      <c r="V128" s="168" t="e">
        <f>IF(C128="",NA(),MATCH($B128&amp;$C128,'Smelter Look-up'!$J:$J,0))</f>
        <v>#N/A</v>
      </c>
      <c r="X128" s="169">
        <f t="shared" ca="1" si="15"/>
        <v>0</v>
      </c>
      <c r="AB128" s="312" t="str">
        <f t="shared" si="17"/>
        <v/>
      </c>
      <c r="AC128" s="169" t="str">
        <f t="shared" si="18"/>
        <v/>
      </c>
      <c r="AD128" s="169" t="str">
        <f t="shared" si="19"/>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6"/>
        <v/>
      </c>
      <c r="T129" s="154" t="str">
        <f ca="1">IF(B129="","",IF(ISERROR(MATCH($J129,SorP!$B$1:$B$6261,0)),"",INDIRECT("'SorP'!$A$"&amp;MATCH($S129&amp;$J129,SorP!C:C,0))))</f>
        <v/>
      </c>
      <c r="U129" s="167"/>
      <c r="V129" s="168" t="e">
        <f>IF(C129="",NA(),MATCH($B129&amp;$C129,'Smelter Look-up'!$J:$J,0))</f>
        <v>#N/A</v>
      </c>
      <c r="X129" s="169">
        <f t="shared" ca="1" si="15"/>
        <v>0</v>
      </c>
      <c r="AB129" s="312" t="str">
        <f t="shared" si="17"/>
        <v/>
      </c>
      <c r="AC129" s="169" t="str">
        <f t="shared" si="18"/>
        <v/>
      </c>
      <c r="AD129" s="169" t="str">
        <f t="shared" si="19"/>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6"/>
        <v/>
      </c>
      <c r="T130" s="154" t="str">
        <f ca="1">IF(B130="","",IF(ISERROR(MATCH($J130,SorP!$B$1:$B$6261,0)),"",INDIRECT("'SorP'!$A$"&amp;MATCH($S130&amp;$J130,SorP!C:C,0))))</f>
        <v/>
      </c>
      <c r="U130" s="167"/>
      <c r="V130" s="168" t="e">
        <f>IF(C130="",NA(),MATCH($B130&amp;$C130,'Smelter Look-up'!$J:$J,0))</f>
        <v>#N/A</v>
      </c>
      <c r="X130" s="169">
        <f t="shared" ca="1" si="15"/>
        <v>0</v>
      </c>
      <c r="AB130" s="312" t="str">
        <f t="shared" si="17"/>
        <v/>
      </c>
      <c r="AC130" s="169" t="str">
        <f t="shared" si="18"/>
        <v/>
      </c>
      <c r="AD130" s="169" t="str">
        <f t="shared" si="19"/>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6"/>
        <v/>
      </c>
      <c r="T131" s="154" t="str">
        <f ca="1">IF(B131="","",IF(ISERROR(MATCH($J131,SorP!$B$1:$B$6261,0)),"",INDIRECT("'SorP'!$A$"&amp;MATCH($S131&amp;$J131,SorP!C:C,0))))</f>
        <v/>
      </c>
      <c r="U131" s="167"/>
      <c r="V131" s="168" t="e">
        <f>IF(C131="",NA(),MATCH($B131&amp;$C131,'Smelter Look-up'!$J:$J,0))</f>
        <v>#N/A</v>
      </c>
      <c r="X131" s="169">
        <f t="shared" ca="1" si="15"/>
        <v>0</v>
      </c>
      <c r="AB131" s="312" t="str">
        <f t="shared" si="17"/>
        <v/>
      </c>
      <c r="AC131" s="169" t="str">
        <f t="shared" si="18"/>
        <v/>
      </c>
      <c r="AD131" s="169" t="str">
        <f t="shared" si="19"/>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6"/>
        <v/>
      </c>
      <c r="T132" s="154" t="str">
        <f ca="1">IF(B132="","",IF(ISERROR(MATCH($J132,SorP!$B$1:$B$6261,0)),"",INDIRECT("'SorP'!$A$"&amp;MATCH($S132&amp;$J132,SorP!C:C,0))))</f>
        <v/>
      </c>
      <c r="U132" s="167"/>
      <c r="V132" s="168" t="e">
        <f>IF(C132="",NA(),MATCH($B132&amp;$C132,'Smelter Look-up'!$J:$J,0))</f>
        <v>#N/A</v>
      </c>
      <c r="X132" s="169">
        <f t="shared" ca="1" si="15"/>
        <v>0</v>
      </c>
      <c r="AB132" s="312" t="str">
        <f t="shared" si="17"/>
        <v/>
      </c>
      <c r="AC132" s="169" t="str">
        <f t="shared" si="18"/>
        <v/>
      </c>
      <c r="AD132" s="169" t="str">
        <f t="shared" si="19"/>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6"/>
        <v/>
      </c>
      <c r="T133" s="154" t="str">
        <f ca="1">IF(B133="","",IF(ISERROR(MATCH($J133,SorP!$B$1:$B$6261,0)),"",INDIRECT("'SorP'!$A$"&amp;MATCH($S133&amp;$J133,SorP!C:C,0))))</f>
        <v/>
      </c>
      <c r="U133" s="167"/>
      <c r="V133" s="168" t="e">
        <f>IF(C133="",NA(),MATCH($B133&amp;$C133,'Smelter Look-up'!$J:$J,0))</f>
        <v>#N/A</v>
      </c>
      <c r="X133" s="169">
        <f t="shared" ca="1" si="15"/>
        <v>0</v>
      </c>
      <c r="AB133" s="312" t="str">
        <f t="shared" si="17"/>
        <v/>
      </c>
      <c r="AC133" s="169" t="str">
        <f t="shared" si="18"/>
        <v/>
      </c>
      <c r="AD133" s="169" t="str">
        <f t="shared" si="19"/>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6"/>
        <v/>
      </c>
      <c r="T134" s="154" t="str">
        <f ca="1">IF(B134="","",IF(ISERROR(MATCH($J134,SorP!$B$1:$B$6261,0)),"",INDIRECT("'SorP'!$A$"&amp;MATCH($S134&amp;$J134,SorP!C:C,0))))</f>
        <v/>
      </c>
      <c r="U134" s="167"/>
      <c r="V134" s="168" t="e">
        <f>IF(C134="",NA(),MATCH($B134&amp;$C134,'Smelter Look-up'!$J:$J,0))</f>
        <v>#N/A</v>
      </c>
      <c r="X134" s="169">
        <f t="shared" ca="1" si="15"/>
        <v>0</v>
      </c>
      <c r="AB134" s="312" t="str">
        <f t="shared" si="17"/>
        <v/>
      </c>
      <c r="AC134" s="169" t="str">
        <f t="shared" si="18"/>
        <v/>
      </c>
      <c r="AD134" s="169" t="str">
        <f t="shared" si="19"/>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6"/>
        <v/>
      </c>
      <c r="T135" s="154" t="str">
        <f ca="1">IF(B135="","",IF(ISERROR(MATCH($J135,SorP!$B$1:$B$6261,0)),"",INDIRECT("'SorP'!$A$"&amp;MATCH($S135&amp;$J135,SorP!C:C,0))))</f>
        <v/>
      </c>
      <c r="U135" s="167"/>
      <c r="V135" s="168" t="e">
        <f>IF(C135="",NA(),MATCH($B135&amp;$C135,'Smelter Look-up'!$J:$J,0))</f>
        <v>#N/A</v>
      </c>
      <c r="X135" s="169">
        <f t="shared" ca="1" si="15"/>
        <v>0</v>
      </c>
      <c r="AB135" s="312" t="str">
        <f t="shared" si="17"/>
        <v/>
      </c>
      <c r="AC135" s="169" t="str">
        <f t="shared" si="18"/>
        <v/>
      </c>
      <c r="AD135" s="169" t="str">
        <f t="shared" si="19"/>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6"/>
        <v/>
      </c>
      <c r="T136" s="154" t="str">
        <f ca="1">IF(B136="","",IF(ISERROR(MATCH($J136,SorP!$B$1:$B$6261,0)),"",INDIRECT("'SorP'!$A$"&amp;MATCH($S136&amp;$J136,SorP!C:C,0))))</f>
        <v/>
      </c>
      <c r="U136" s="167"/>
      <c r="V136" s="168" t="e">
        <f>IF(C136="",NA(),MATCH($B136&amp;$C136,'Smelter Look-up'!$J:$J,0))</f>
        <v>#N/A</v>
      </c>
      <c r="X136" s="169">
        <f t="shared" ca="1" si="15"/>
        <v>0</v>
      </c>
      <c r="AB136" s="312" t="str">
        <f t="shared" si="17"/>
        <v/>
      </c>
      <c r="AC136" s="169" t="str">
        <f t="shared" si="18"/>
        <v/>
      </c>
      <c r="AD136" s="169" t="str">
        <f t="shared" si="19"/>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6"/>
        <v/>
      </c>
      <c r="T137" s="154" t="str">
        <f ca="1">IF(B137="","",IF(ISERROR(MATCH($J137,SorP!$B$1:$B$6261,0)),"",INDIRECT("'SorP'!$A$"&amp;MATCH($S137&amp;$J137,SorP!C:C,0))))</f>
        <v/>
      </c>
      <c r="U137" s="167"/>
      <c r="V137" s="168" t="e">
        <f>IF(C137="",NA(),MATCH($B137&amp;$C137,'Smelter Look-up'!$J:$J,0))</f>
        <v>#N/A</v>
      </c>
      <c r="X137" s="169">
        <f t="shared" ca="1" si="15"/>
        <v>0</v>
      </c>
      <c r="AB137" s="312" t="str">
        <f t="shared" si="17"/>
        <v/>
      </c>
      <c r="AC137" s="169" t="str">
        <f t="shared" si="18"/>
        <v/>
      </c>
      <c r="AD137" s="169" t="str">
        <f t="shared" si="19"/>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6"/>
        <v/>
      </c>
      <c r="T138" s="154" t="str">
        <f ca="1">IF(B138="","",IF(ISERROR(MATCH($J138,SorP!$B$1:$B$6261,0)),"",INDIRECT("'SorP'!$A$"&amp;MATCH($S138&amp;$J138,SorP!C:C,0))))</f>
        <v/>
      </c>
      <c r="U138" s="167"/>
      <c r="V138" s="168" t="e">
        <f>IF(C138="",NA(),MATCH($B138&amp;$C138,'Smelter Look-up'!$J:$J,0))</f>
        <v>#N/A</v>
      </c>
      <c r="X138" s="169">
        <f t="shared" ca="1" si="15"/>
        <v>0</v>
      </c>
      <c r="AB138" s="312" t="str">
        <f t="shared" si="17"/>
        <v/>
      </c>
      <c r="AC138" s="169" t="str">
        <f t="shared" si="18"/>
        <v/>
      </c>
      <c r="AD138" s="169" t="str">
        <f t="shared" si="19"/>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6"/>
        <v/>
      </c>
      <c r="T139" s="154" t="str">
        <f ca="1">IF(B139="","",IF(ISERROR(MATCH($J139,SorP!$B$1:$B$6261,0)),"",INDIRECT("'SorP'!$A$"&amp;MATCH($S139&amp;$J139,SorP!C:C,0))))</f>
        <v/>
      </c>
      <c r="U139" s="167"/>
      <c r="V139" s="168" t="e">
        <f>IF(C139="",NA(),MATCH($B139&amp;$C139,'Smelter Look-up'!$J:$J,0))</f>
        <v>#N/A</v>
      </c>
      <c r="X139" s="169">
        <f t="shared" ca="1" si="15"/>
        <v>0</v>
      </c>
      <c r="AB139" s="312" t="str">
        <f t="shared" si="17"/>
        <v/>
      </c>
      <c r="AC139" s="169" t="str">
        <f t="shared" si="18"/>
        <v/>
      </c>
      <c r="AD139" s="169" t="str">
        <f t="shared" si="19"/>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6"/>
        <v/>
      </c>
      <c r="T140" s="154" t="str">
        <f ca="1">IF(B140="","",IF(ISERROR(MATCH($J140,SorP!$B$1:$B$6261,0)),"",INDIRECT("'SorP'!$A$"&amp;MATCH($S140&amp;$J140,SorP!C:C,0))))</f>
        <v/>
      </c>
      <c r="U140" s="167"/>
      <c r="V140" s="168" t="e">
        <f>IF(C140="",NA(),MATCH($B140&amp;$C140,'Smelter Look-up'!$J:$J,0))</f>
        <v>#N/A</v>
      </c>
      <c r="X140" s="169">
        <f t="shared" ca="1" si="15"/>
        <v>0</v>
      </c>
      <c r="AB140" s="312" t="str">
        <f t="shared" si="17"/>
        <v/>
      </c>
      <c r="AC140" s="169" t="str">
        <f t="shared" si="18"/>
        <v/>
      </c>
      <c r="AD140" s="169" t="str">
        <f t="shared" si="19"/>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6"/>
        <v/>
      </c>
      <c r="T141" s="154" t="str">
        <f ca="1">IF(B141="","",IF(ISERROR(MATCH($J141,SorP!$B$1:$B$6261,0)),"",INDIRECT("'SorP'!$A$"&amp;MATCH($S141&amp;$J141,SorP!C:C,0))))</f>
        <v/>
      </c>
      <c r="U141" s="167"/>
      <c r="V141" s="168" t="e">
        <f>IF(C141="",NA(),MATCH($B141&amp;$C141,'Smelter Look-up'!$J:$J,0))</f>
        <v>#N/A</v>
      </c>
      <c r="X141" s="169">
        <f t="shared" ca="1" si="15"/>
        <v>0</v>
      </c>
      <c r="AB141" s="312" t="str">
        <f t="shared" si="17"/>
        <v/>
      </c>
      <c r="AC141" s="169" t="str">
        <f t="shared" si="18"/>
        <v/>
      </c>
      <c r="AD141" s="169" t="str">
        <f t="shared" si="19"/>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6"/>
        <v/>
      </c>
      <c r="T142" s="154" t="str">
        <f ca="1">IF(B142="","",IF(ISERROR(MATCH($J142,SorP!$B$1:$B$6261,0)),"",INDIRECT("'SorP'!$A$"&amp;MATCH($S142&amp;$J142,SorP!C:C,0))))</f>
        <v/>
      </c>
      <c r="U142" s="167"/>
      <c r="V142" s="168" t="e">
        <f>IF(C142="",NA(),MATCH($B142&amp;$C142,'Smelter Look-up'!$J:$J,0))</f>
        <v>#N/A</v>
      </c>
      <c r="X142" s="169">
        <f t="shared" ca="1" si="15"/>
        <v>0</v>
      </c>
      <c r="AB142" s="312" t="str">
        <f t="shared" si="17"/>
        <v/>
      </c>
      <c r="AC142" s="169" t="str">
        <f t="shared" si="18"/>
        <v/>
      </c>
      <c r="AD142" s="169" t="str">
        <f t="shared" si="19"/>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6"/>
        <v/>
      </c>
      <c r="T143" s="154" t="str">
        <f ca="1">IF(B143="","",IF(ISERROR(MATCH($J143,SorP!$B$1:$B$6261,0)),"",INDIRECT("'SorP'!$A$"&amp;MATCH($S143&amp;$J143,SorP!C:C,0))))</f>
        <v/>
      </c>
      <c r="U143" s="167"/>
      <c r="V143" s="168" t="e">
        <f>IF(C143="",NA(),MATCH($B143&amp;$C143,'Smelter Look-up'!$J:$J,0))</f>
        <v>#N/A</v>
      </c>
      <c r="X143" s="169">
        <f t="shared" ca="1" si="15"/>
        <v>0</v>
      </c>
      <c r="AB143" s="312" t="str">
        <f t="shared" si="17"/>
        <v/>
      </c>
      <c r="AC143" s="169" t="str">
        <f t="shared" si="18"/>
        <v/>
      </c>
      <c r="AD143" s="169" t="str">
        <f t="shared" si="19"/>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6"/>
        <v/>
      </c>
      <c r="T144" s="154" t="str">
        <f ca="1">IF(B144="","",IF(ISERROR(MATCH($J144,SorP!$B$1:$B$6261,0)),"",INDIRECT("'SorP'!$A$"&amp;MATCH($S144&amp;$J144,SorP!C:C,0))))</f>
        <v/>
      </c>
      <c r="U144" s="167"/>
      <c r="V144" s="168" t="e">
        <f>IF(C144="",NA(),MATCH($B144&amp;$C144,'Smelter Look-up'!$J:$J,0))</f>
        <v>#N/A</v>
      </c>
      <c r="X144" s="169">
        <f t="shared" ca="1" si="15"/>
        <v>0</v>
      </c>
      <c r="AB144" s="312" t="str">
        <f t="shared" si="17"/>
        <v/>
      </c>
      <c r="AC144" s="169" t="str">
        <f t="shared" si="18"/>
        <v/>
      </c>
      <c r="AD144" s="169" t="str">
        <f t="shared" si="19"/>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6"/>
        <v/>
      </c>
      <c r="T145" s="154" t="str">
        <f ca="1">IF(B145="","",IF(ISERROR(MATCH($J145,SorP!$B$1:$B$6261,0)),"",INDIRECT("'SorP'!$A$"&amp;MATCH($S145&amp;$J145,SorP!C:C,0))))</f>
        <v/>
      </c>
      <c r="U145" s="167"/>
      <c r="V145" s="168" t="e">
        <f>IF(C145="",NA(),MATCH($B145&amp;$C145,'Smelter Look-up'!$J:$J,0))</f>
        <v>#N/A</v>
      </c>
      <c r="X145" s="169">
        <f t="shared" ca="1" si="15"/>
        <v>0</v>
      </c>
      <c r="AB145" s="312" t="str">
        <f t="shared" si="17"/>
        <v/>
      </c>
      <c r="AC145" s="169" t="str">
        <f t="shared" si="18"/>
        <v/>
      </c>
      <c r="AD145" s="169" t="str">
        <f t="shared" si="19"/>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6"/>
        <v/>
      </c>
      <c r="T146" s="154" t="str">
        <f ca="1">IF(B146="","",IF(ISERROR(MATCH($J146,SorP!$B$1:$B$6261,0)),"",INDIRECT("'SorP'!$A$"&amp;MATCH($S146&amp;$J146,SorP!C:C,0))))</f>
        <v/>
      </c>
      <c r="U146" s="167"/>
      <c r="V146" s="168" t="e">
        <f>IF(C146="",NA(),MATCH($B146&amp;$C146,'Smelter Look-up'!$J:$J,0))</f>
        <v>#N/A</v>
      </c>
      <c r="X146" s="169">
        <f t="shared" ca="1" si="15"/>
        <v>0</v>
      </c>
      <c r="AB146" s="312" t="str">
        <f t="shared" si="17"/>
        <v/>
      </c>
      <c r="AC146" s="169" t="str">
        <f t="shared" si="18"/>
        <v/>
      </c>
      <c r="AD146" s="169" t="str">
        <f t="shared" si="19"/>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6"/>
        <v/>
      </c>
      <c r="T147" s="154" t="str">
        <f ca="1">IF(B147="","",IF(ISERROR(MATCH($J147,SorP!$B$1:$B$6261,0)),"",INDIRECT("'SorP'!$A$"&amp;MATCH($S147&amp;$J147,SorP!C:C,0))))</f>
        <v/>
      </c>
      <c r="U147" s="167"/>
      <c r="V147" s="168" t="e">
        <f>IF(C147="",NA(),MATCH($B147&amp;$C147,'Smelter Look-up'!$J:$J,0))</f>
        <v>#N/A</v>
      </c>
      <c r="X147" s="169">
        <f t="shared" ca="1" si="15"/>
        <v>0</v>
      </c>
      <c r="AB147" s="312" t="str">
        <f t="shared" si="17"/>
        <v/>
      </c>
      <c r="AC147" s="169" t="str">
        <f t="shared" si="18"/>
        <v/>
      </c>
      <c r="AD147" s="169" t="str">
        <f t="shared" si="19"/>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6"/>
        <v/>
      </c>
      <c r="T148" s="154" t="str">
        <f ca="1">IF(B148="","",IF(ISERROR(MATCH($J148,SorP!$B$1:$B$6261,0)),"",INDIRECT("'SorP'!$A$"&amp;MATCH($S148&amp;$J148,SorP!C:C,0))))</f>
        <v/>
      </c>
      <c r="U148" s="167"/>
      <c r="V148" s="168" t="e">
        <f>IF(C148="",NA(),MATCH($B148&amp;$C148,'Smelter Look-up'!$J:$J,0))</f>
        <v>#N/A</v>
      </c>
      <c r="X148" s="169">
        <f t="shared" ca="1" si="15"/>
        <v>0</v>
      </c>
      <c r="AB148" s="312" t="str">
        <f t="shared" si="17"/>
        <v/>
      </c>
      <c r="AC148" s="169" t="str">
        <f t="shared" si="18"/>
        <v/>
      </c>
      <c r="AD148" s="169" t="str">
        <f t="shared" si="19"/>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6"/>
        <v/>
      </c>
      <c r="T149" s="154" t="str">
        <f ca="1">IF(B149="","",IF(ISERROR(MATCH($J149,SorP!$B$1:$B$6261,0)),"",INDIRECT("'SorP'!$A$"&amp;MATCH($S149&amp;$J149,SorP!C:C,0))))</f>
        <v/>
      </c>
      <c r="U149" s="167"/>
      <c r="V149" s="168" t="e">
        <f>IF(C149="",NA(),MATCH($B149&amp;$C149,'Smelter Look-up'!$J:$J,0))</f>
        <v>#N/A</v>
      </c>
      <c r="X149" s="169">
        <f t="shared" ca="1" si="15"/>
        <v>0</v>
      </c>
      <c r="AB149" s="312" t="str">
        <f t="shared" si="17"/>
        <v/>
      </c>
      <c r="AC149" s="169" t="str">
        <f t="shared" si="18"/>
        <v/>
      </c>
      <c r="AD149" s="169" t="str">
        <f t="shared" si="19"/>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6"/>
        <v/>
      </c>
      <c r="T150" s="154" t="str">
        <f ca="1">IF(B150="","",IF(ISERROR(MATCH($J150,SorP!$B$1:$B$6261,0)),"",INDIRECT("'SorP'!$A$"&amp;MATCH($S150&amp;$J150,SorP!C:C,0))))</f>
        <v/>
      </c>
      <c r="U150" s="167"/>
      <c r="V150" s="168" t="e">
        <f>IF(C150="",NA(),MATCH($B150&amp;$C150,'Smelter Look-up'!$J:$J,0))</f>
        <v>#N/A</v>
      </c>
      <c r="X150" s="169">
        <f t="shared" ca="1" si="15"/>
        <v>0</v>
      </c>
      <c r="AB150" s="312" t="str">
        <f t="shared" si="17"/>
        <v/>
      </c>
      <c r="AC150" s="169" t="str">
        <f t="shared" si="18"/>
        <v/>
      </c>
      <c r="AD150" s="169" t="str">
        <f t="shared" si="19"/>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6"/>
        <v/>
      </c>
      <c r="T151" s="154" t="str">
        <f ca="1">IF(B151="","",IF(ISERROR(MATCH($J151,SorP!$B$1:$B$6261,0)),"",INDIRECT("'SorP'!$A$"&amp;MATCH($S151&amp;$J151,SorP!C:C,0))))</f>
        <v/>
      </c>
      <c r="U151" s="167"/>
      <c r="V151" s="168" t="e">
        <f>IF(C151="",NA(),MATCH($B151&amp;$C151,'Smelter Look-up'!$J:$J,0))</f>
        <v>#N/A</v>
      </c>
      <c r="X151" s="169">
        <f t="shared" ca="1" si="15"/>
        <v>0</v>
      </c>
      <c r="AB151" s="312" t="str">
        <f t="shared" si="17"/>
        <v/>
      </c>
      <c r="AC151" s="169" t="str">
        <f t="shared" si="18"/>
        <v/>
      </c>
      <c r="AD151" s="169" t="str">
        <f t="shared" si="19"/>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6"/>
        <v/>
      </c>
      <c r="T152" s="154" t="str">
        <f ca="1">IF(B152="","",IF(ISERROR(MATCH($J152,SorP!$B$1:$B$6261,0)),"",INDIRECT("'SorP'!$A$"&amp;MATCH($S152&amp;$J152,SorP!C:C,0))))</f>
        <v/>
      </c>
      <c r="U152" s="167"/>
      <c r="V152" s="168" t="e">
        <f>IF(C152="",NA(),MATCH($B152&amp;$C152,'Smelter Look-up'!$J:$J,0))</f>
        <v>#N/A</v>
      </c>
      <c r="X152" s="169">
        <f t="shared" ca="1" si="15"/>
        <v>0</v>
      </c>
      <c r="AB152" s="312" t="str">
        <f t="shared" si="17"/>
        <v/>
      </c>
      <c r="AC152" s="169" t="str">
        <f t="shared" si="18"/>
        <v/>
      </c>
      <c r="AD152" s="169" t="str">
        <f t="shared" si="19"/>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6"/>
        <v/>
      </c>
      <c r="T153" s="154" t="str">
        <f ca="1">IF(B153="","",IF(ISERROR(MATCH($J153,SorP!$B$1:$B$6261,0)),"",INDIRECT("'SorP'!$A$"&amp;MATCH($S153&amp;$J153,SorP!C:C,0))))</f>
        <v/>
      </c>
      <c r="U153" s="167"/>
      <c r="V153" s="168" t="e">
        <f>IF(C153="",NA(),MATCH($B153&amp;$C153,'Smelter Look-up'!$J:$J,0))</f>
        <v>#N/A</v>
      </c>
      <c r="X153" s="169">
        <f t="shared" ca="1" si="15"/>
        <v>0</v>
      </c>
      <c r="AB153" s="312" t="str">
        <f t="shared" si="17"/>
        <v/>
      </c>
      <c r="AC153" s="169" t="str">
        <f t="shared" si="18"/>
        <v/>
      </c>
      <c r="AD153" s="169" t="str">
        <f t="shared" si="19"/>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6"/>
        <v/>
      </c>
      <c r="T154" s="154" t="str">
        <f ca="1">IF(B154="","",IF(ISERROR(MATCH($J154,SorP!$B$1:$B$6261,0)),"",INDIRECT("'SorP'!$A$"&amp;MATCH($S154&amp;$J154,SorP!C:C,0))))</f>
        <v/>
      </c>
      <c r="U154" s="167"/>
      <c r="V154" s="168" t="e">
        <f>IF(C154="",NA(),MATCH($B154&amp;$C154,'Smelter Look-up'!$J:$J,0))</f>
        <v>#N/A</v>
      </c>
      <c r="X154" s="169">
        <f t="shared" ca="1" si="15"/>
        <v>0</v>
      </c>
      <c r="AB154" s="312" t="str">
        <f t="shared" si="17"/>
        <v/>
      </c>
      <c r="AC154" s="169" t="str">
        <f t="shared" si="18"/>
        <v/>
      </c>
      <c r="AD154" s="169" t="str">
        <f t="shared" si="19"/>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6"/>
        <v/>
      </c>
      <c r="T155" s="154" t="str">
        <f ca="1">IF(B155="","",IF(ISERROR(MATCH($J155,SorP!$B$1:$B$6261,0)),"",INDIRECT("'SorP'!$A$"&amp;MATCH($S155&amp;$J155,SorP!C:C,0))))</f>
        <v/>
      </c>
      <c r="U155" s="167"/>
      <c r="V155" s="168" t="e">
        <f>IF(C155="",NA(),MATCH($B155&amp;$C155,'Smelter Look-up'!$J:$J,0))</f>
        <v>#N/A</v>
      </c>
      <c r="X155" s="169">
        <f t="shared" ca="1" si="15"/>
        <v>0</v>
      </c>
      <c r="AB155" s="312" t="str">
        <f t="shared" si="17"/>
        <v/>
      </c>
      <c r="AC155" s="169" t="str">
        <f t="shared" si="18"/>
        <v/>
      </c>
      <c r="AD155" s="169" t="str">
        <f t="shared" si="19"/>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6"/>
        <v/>
      </c>
      <c r="T156" s="154" t="str">
        <f ca="1">IF(B156="","",IF(ISERROR(MATCH($J156,SorP!$B$1:$B$6261,0)),"",INDIRECT("'SorP'!$A$"&amp;MATCH($S156&amp;$J156,SorP!C:C,0))))</f>
        <v/>
      </c>
      <c r="U156" s="167"/>
      <c r="V156" s="168" t="e">
        <f>IF(C156="",NA(),MATCH($B156&amp;$C156,'Smelter Look-up'!$J:$J,0))</f>
        <v>#N/A</v>
      </c>
      <c r="X156" s="169">
        <f t="shared" ca="1" si="15"/>
        <v>0</v>
      </c>
      <c r="AB156" s="312" t="str">
        <f t="shared" si="17"/>
        <v/>
      </c>
      <c r="AC156" s="169" t="str">
        <f t="shared" si="18"/>
        <v/>
      </c>
      <c r="AD156" s="169" t="str">
        <f t="shared" si="19"/>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6"/>
        <v/>
      </c>
      <c r="T157" s="154" t="str">
        <f ca="1">IF(B157="","",IF(ISERROR(MATCH($J157,SorP!$B$1:$B$6261,0)),"",INDIRECT("'SorP'!$A$"&amp;MATCH($S157&amp;$J157,SorP!C:C,0))))</f>
        <v/>
      </c>
      <c r="U157" s="167"/>
      <c r="V157" s="168" t="e">
        <f>IF(C157="",NA(),MATCH($B157&amp;$C157,'Smelter Look-up'!$J:$J,0))</f>
        <v>#N/A</v>
      </c>
      <c r="X157" s="169">
        <f t="shared" ca="1" si="15"/>
        <v>0</v>
      </c>
      <c r="AB157" s="312" t="str">
        <f t="shared" si="17"/>
        <v/>
      </c>
      <c r="AC157" s="169" t="str">
        <f t="shared" si="18"/>
        <v/>
      </c>
      <c r="AD157" s="169" t="str">
        <f t="shared" si="19"/>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6"/>
        <v/>
      </c>
      <c r="T158" s="154" t="str">
        <f ca="1">IF(B158="","",IF(ISERROR(MATCH($J158,SorP!$B$1:$B$6261,0)),"",INDIRECT("'SorP'!$A$"&amp;MATCH($S158&amp;$J158,SorP!C:C,0))))</f>
        <v/>
      </c>
      <c r="U158" s="167"/>
      <c r="V158" s="168" t="e">
        <f>IF(C158="",NA(),MATCH($B158&amp;$C158,'Smelter Look-up'!$J:$J,0))</f>
        <v>#N/A</v>
      </c>
      <c r="X158" s="169">
        <f t="shared" ca="1" si="15"/>
        <v>0</v>
      </c>
      <c r="AB158" s="312" t="str">
        <f t="shared" si="17"/>
        <v/>
      </c>
      <c r="AC158" s="169" t="str">
        <f t="shared" si="18"/>
        <v/>
      </c>
      <c r="AD158" s="169" t="str">
        <f t="shared" si="19"/>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6"/>
        <v/>
      </c>
      <c r="T159" s="154" t="str">
        <f ca="1">IF(B159="","",IF(ISERROR(MATCH($J159,SorP!$B$1:$B$6261,0)),"",INDIRECT("'SorP'!$A$"&amp;MATCH($S159&amp;$J159,SorP!C:C,0))))</f>
        <v/>
      </c>
      <c r="U159" s="167"/>
      <c r="V159" s="168" t="e">
        <f>IF(C159="",NA(),MATCH($B159&amp;$C159,'Smelter Look-up'!$J:$J,0))</f>
        <v>#N/A</v>
      </c>
      <c r="X159" s="169">
        <f t="shared" ca="1" si="15"/>
        <v>0</v>
      </c>
      <c r="AB159" s="312" t="str">
        <f t="shared" si="17"/>
        <v/>
      </c>
      <c r="AC159" s="169" t="str">
        <f t="shared" si="18"/>
        <v/>
      </c>
      <c r="AD159" s="169" t="str">
        <f t="shared" si="19"/>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6"/>
        <v/>
      </c>
      <c r="T160" s="154" t="str">
        <f ca="1">IF(B160="","",IF(ISERROR(MATCH($J160,SorP!$B$1:$B$6261,0)),"",INDIRECT("'SorP'!$A$"&amp;MATCH($S160&amp;$J160,SorP!C:C,0))))</f>
        <v/>
      </c>
      <c r="U160" s="167"/>
      <c r="V160" s="168" t="e">
        <f>IF(C160="",NA(),MATCH($B160&amp;$C160,'Smelter Look-up'!$J:$J,0))</f>
        <v>#N/A</v>
      </c>
      <c r="X160" s="169">
        <f t="shared" ca="1" si="15"/>
        <v>0</v>
      </c>
      <c r="AB160" s="312" t="str">
        <f t="shared" si="17"/>
        <v/>
      </c>
      <c r="AC160" s="169" t="str">
        <f t="shared" si="18"/>
        <v/>
      </c>
      <c r="AD160" s="169" t="str">
        <f t="shared" si="19"/>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6"/>
        <v/>
      </c>
      <c r="T161" s="154" t="str">
        <f ca="1">IF(B161="","",IF(ISERROR(MATCH($J161,SorP!$B$1:$B$6261,0)),"",INDIRECT("'SorP'!$A$"&amp;MATCH($S161&amp;$J161,SorP!C:C,0))))</f>
        <v/>
      </c>
      <c r="U161" s="167"/>
      <c r="V161" s="168" t="e">
        <f>IF(C161="",NA(),MATCH($B161&amp;$C161,'Smelter Look-up'!$J:$J,0))</f>
        <v>#N/A</v>
      </c>
      <c r="X161" s="169">
        <f t="shared" ca="1" si="15"/>
        <v>0</v>
      </c>
      <c r="AB161" s="312" t="str">
        <f t="shared" si="17"/>
        <v/>
      </c>
      <c r="AC161" s="169" t="str">
        <f t="shared" si="18"/>
        <v/>
      </c>
      <c r="AD161" s="169" t="str">
        <f t="shared" si="19"/>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6"/>
        <v/>
      </c>
      <c r="T162" s="154" t="str">
        <f ca="1">IF(B162="","",IF(ISERROR(MATCH($J162,SorP!$B$1:$B$6261,0)),"",INDIRECT("'SorP'!$A$"&amp;MATCH($S162&amp;$J162,SorP!C:C,0))))</f>
        <v/>
      </c>
      <c r="U162" s="167"/>
      <c r="V162" s="168" t="e">
        <f>IF(C162="",NA(),MATCH($B162&amp;$C162,'Smelter Look-up'!$J:$J,0))</f>
        <v>#N/A</v>
      </c>
      <c r="X162" s="169">
        <f t="shared" ca="1" si="15"/>
        <v>0</v>
      </c>
      <c r="AB162" s="312" t="str">
        <f t="shared" si="17"/>
        <v/>
      </c>
      <c r="AC162" s="169" t="str">
        <f t="shared" si="18"/>
        <v/>
      </c>
      <c r="AD162" s="169" t="str">
        <f t="shared" si="19"/>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6"/>
        <v/>
      </c>
      <c r="T163" s="154" t="str">
        <f ca="1">IF(B163="","",IF(ISERROR(MATCH($J163,SorP!$B$1:$B$6261,0)),"",INDIRECT("'SorP'!$A$"&amp;MATCH($S163&amp;$J163,SorP!C:C,0))))</f>
        <v/>
      </c>
      <c r="U163" s="167"/>
      <c r="V163" s="168" t="e">
        <f>IF(C163="",NA(),MATCH($B163&amp;$C163,'Smelter Look-up'!$J:$J,0))</f>
        <v>#N/A</v>
      </c>
      <c r="X163" s="169">
        <f t="shared" ca="1" si="15"/>
        <v>0</v>
      </c>
      <c r="AB163" s="312" t="str">
        <f t="shared" si="17"/>
        <v/>
      </c>
      <c r="AC163" s="169" t="str">
        <f t="shared" si="18"/>
        <v/>
      </c>
      <c r="AD163" s="169" t="str">
        <f t="shared" si="19"/>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6"/>
        <v/>
      </c>
      <c r="T164" s="154" t="str">
        <f ca="1">IF(B164="","",IF(ISERROR(MATCH($J164,SorP!$B$1:$B$6261,0)),"",INDIRECT("'SorP'!$A$"&amp;MATCH($S164&amp;$J164,SorP!C:C,0))))</f>
        <v/>
      </c>
      <c r="U164" s="167"/>
      <c r="V164" s="168" t="e">
        <f>IF(C164="",NA(),MATCH($B164&amp;$C164,'Smelter Look-up'!$J:$J,0))</f>
        <v>#N/A</v>
      </c>
      <c r="X164" s="169">
        <f t="shared" ca="1" si="15"/>
        <v>0</v>
      </c>
      <c r="AB164" s="312" t="str">
        <f t="shared" si="17"/>
        <v/>
      </c>
      <c r="AC164" s="169" t="str">
        <f t="shared" si="18"/>
        <v/>
      </c>
      <c r="AD164" s="169" t="str">
        <f t="shared" si="19"/>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6"/>
        <v/>
      </c>
      <c r="T165" s="154" t="str">
        <f ca="1">IF(B165="","",IF(ISERROR(MATCH($J165,SorP!$B$1:$B$6261,0)),"",INDIRECT("'SorP'!$A$"&amp;MATCH($S165&amp;$J165,SorP!C:C,0))))</f>
        <v/>
      </c>
      <c r="U165" s="167"/>
      <c r="V165" s="168" t="e">
        <f>IF(C165="",NA(),MATCH($B165&amp;$C165,'Smelter Look-up'!$J:$J,0))</f>
        <v>#N/A</v>
      </c>
      <c r="X165" s="169">
        <f t="shared" ca="1" si="15"/>
        <v>0</v>
      </c>
      <c r="AB165" s="312" t="str">
        <f t="shared" si="17"/>
        <v/>
      </c>
      <c r="AC165" s="169" t="str">
        <f t="shared" si="18"/>
        <v/>
      </c>
      <c r="AD165" s="169" t="str">
        <f t="shared" si="19"/>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6"/>
        <v/>
      </c>
      <c r="T166" s="154" t="str">
        <f ca="1">IF(B166="","",IF(ISERROR(MATCH($J166,SorP!$B$1:$B$6261,0)),"",INDIRECT("'SorP'!$A$"&amp;MATCH($S166&amp;$J166,SorP!C:C,0))))</f>
        <v/>
      </c>
      <c r="U166" s="167"/>
      <c r="V166" s="168" t="e">
        <f>IF(C166="",NA(),MATCH($B166&amp;$C166,'Smelter Look-up'!$J:$J,0))</f>
        <v>#N/A</v>
      </c>
      <c r="X166" s="169">
        <f t="shared" ca="1" si="15"/>
        <v>0</v>
      </c>
      <c r="AB166" s="312" t="str">
        <f t="shared" si="17"/>
        <v/>
      </c>
      <c r="AC166" s="169" t="str">
        <f t="shared" si="18"/>
        <v/>
      </c>
      <c r="AD166" s="169" t="str">
        <f t="shared" si="19"/>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6"/>
        <v/>
      </c>
      <c r="T167" s="154" t="str">
        <f ca="1">IF(B167="","",IF(ISERROR(MATCH($J167,SorP!$B$1:$B$6261,0)),"",INDIRECT("'SorP'!$A$"&amp;MATCH($S167&amp;$J167,SorP!C:C,0))))</f>
        <v/>
      </c>
      <c r="U167" s="167"/>
      <c r="V167" s="168" t="e">
        <f>IF(C167="",NA(),MATCH($B167&amp;$C167,'Smelter Look-up'!$J:$J,0))</f>
        <v>#N/A</v>
      </c>
      <c r="X167" s="169">
        <f t="shared" ca="1" si="15"/>
        <v>0</v>
      </c>
      <c r="AB167" s="312" t="str">
        <f t="shared" si="17"/>
        <v/>
      </c>
      <c r="AC167" s="169" t="str">
        <f t="shared" si="18"/>
        <v/>
      </c>
      <c r="AD167" s="169" t="str">
        <f t="shared" si="19"/>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6"/>
        <v/>
      </c>
      <c r="T168" s="154" t="str">
        <f ca="1">IF(B168="","",IF(ISERROR(MATCH($J168,SorP!$B$1:$B$6261,0)),"",INDIRECT("'SorP'!$A$"&amp;MATCH($S168&amp;$J168,SorP!C:C,0))))</f>
        <v/>
      </c>
      <c r="U168" s="167"/>
      <c r="V168" s="168" t="e">
        <f>IF(C168="",NA(),MATCH($B168&amp;$C168,'Smelter Look-up'!$J:$J,0))</f>
        <v>#N/A</v>
      </c>
      <c r="X168" s="169">
        <f t="shared" ca="1" si="15"/>
        <v>0</v>
      </c>
      <c r="AB168" s="312" t="str">
        <f t="shared" si="17"/>
        <v/>
      </c>
      <c r="AC168" s="169" t="str">
        <f t="shared" si="18"/>
        <v/>
      </c>
      <c r="AD168" s="169" t="str">
        <f t="shared" si="19"/>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6"/>
        <v/>
      </c>
      <c r="T169" s="154" t="str">
        <f ca="1">IF(B169="","",IF(ISERROR(MATCH($J169,SorP!$B$1:$B$6261,0)),"",INDIRECT("'SorP'!$A$"&amp;MATCH($S169&amp;$J169,SorP!C:C,0))))</f>
        <v/>
      </c>
      <c r="U169" s="167"/>
      <c r="V169" s="168" t="e">
        <f>IF(C169="",NA(),MATCH($B169&amp;$C169,'Smelter Look-up'!$J:$J,0))</f>
        <v>#N/A</v>
      </c>
      <c r="X169" s="169">
        <f t="shared" ca="1" si="15"/>
        <v>0</v>
      </c>
      <c r="AB169" s="312" t="str">
        <f t="shared" si="17"/>
        <v/>
      </c>
      <c r="AC169" s="169" t="str">
        <f t="shared" si="18"/>
        <v/>
      </c>
      <c r="AD169" s="169" t="str">
        <f t="shared" si="19"/>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6"/>
        <v/>
      </c>
      <c r="T170" s="154" t="str">
        <f ca="1">IF(B170="","",IF(ISERROR(MATCH($J170,SorP!$B$1:$B$6261,0)),"",INDIRECT("'SorP'!$A$"&amp;MATCH($S170&amp;$J170,SorP!C:C,0))))</f>
        <v/>
      </c>
      <c r="U170" s="167"/>
      <c r="V170" s="168" t="e">
        <f>IF(C170="",NA(),MATCH($B170&amp;$C170,'Smelter Look-up'!$J:$J,0))</f>
        <v>#N/A</v>
      </c>
      <c r="X170" s="169">
        <f t="shared" ca="1" si="15"/>
        <v>0</v>
      </c>
      <c r="AB170" s="312" t="str">
        <f t="shared" si="17"/>
        <v/>
      </c>
      <c r="AC170" s="169" t="str">
        <f t="shared" si="18"/>
        <v/>
      </c>
      <c r="AD170" s="169" t="str">
        <f t="shared" si="19"/>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6"/>
        <v/>
      </c>
      <c r="T171" s="154" t="str">
        <f ca="1">IF(B171="","",IF(ISERROR(MATCH($J171,SorP!$B$1:$B$6261,0)),"",INDIRECT("'SorP'!$A$"&amp;MATCH($S171&amp;$J171,SorP!C:C,0))))</f>
        <v/>
      </c>
      <c r="U171" s="167"/>
      <c r="V171" s="168" t="e">
        <f>IF(C171="",NA(),MATCH($B171&amp;$C171,'Smelter Look-up'!$J:$J,0))</f>
        <v>#N/A</v>
      </c>
      <c r="X171" s="169">
        <f t="shared" ca="1" si="15"/>
        <v>0</v>
      </c>
      <c r="AB171" s="312" t="str">
        <f t="shared" si="17"/>
        <v/>
      </c>
      <c r="AC171" s="169" t="str">
        <f t="shared" si="18"/>
        <v/>
      </c>
      <c r="AD171" s="169" t="str">
        <f t="shared" si="19"/>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6"/>
        <v/>
      </c>
      <c r="T172" s="154" t="str">
        <f ca="1">IF(B172="","",IF(ISERROR(MATCH($J172,SorP!$B$1:$B$6261,0)),"",INDIRECT("'SorP'!$A$"&amp;MATCH($S172&amp;$J172,SorP!C:C,0))))</f>
        <v/>
      </c>
      <c r="U172" s="167"/>
      <c r="V172" s="168" t="e">
        <f>IF(C172="",NA(),MATCH($B172&amp;$C172,'Smelter Look-up'!$J:$J,0))</f>
        <v>#N/A</v>
      </c>
      <c r="X172" s="169">
        <f t="shared" ca="1" si="15"/>
        <v>0</v>
      </c>
      <c r="AB172" s="312" t="str">
        <f t="shared" si="17"/>
        <v/>
      </c>
      <c r="AC172" s="169" t="str">
        <f t="shared" si="18"/>
        <v/>
      </c>
      <c r="AD172" s="169" t="str">
        <f t="shared" si="19"/>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6"/>
        <v/>
      </c>
      <c r="T173" s="154" t="str">
        <f ca="1">IF(B173="","",IF(ISERROR(MATCH($J173,SorP!$B$1:$B$6261,0)),"",INDIRECT("'SorP'!$A$"&amp;MATCH($S173&amp;$J173,SorP!C:C,0))))</f>
        <v/>
      </c>
      <c r="U173" s="167"/>
      <c r="V173" s="168" t="e">
        <f>IF(C173="",NA(),MATCH($B173&amp;$C173,'Smelter Look-up'!$J:$J,0))</f>
        <v>#N/A</v>
      </c>
      <c r="X173" s="169">
        <f t="shared" ca="1" si="15"/>
        <v>0</v>
      </c>
      <c r="AB173" s="312" t="str">
        <f t="shared" si="17"/>
        <v/>
      </c>
      <c r="AC173" s="169" t="str">
        <f t="shared" si="18"/>
        <v/>
      </c>
      <c r="AD173" s="169" t="str">
        <f t="shared" si="19"/>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6"/>
        <v/>
      </c>
      <c r="T174" s="154" t="str">
        <f ca="1">IF(B174="","",IF(ISERROR(MATCH($J174,SorP!$B$1:$B$6261,0)),"",INDIRECT("'SorP'!$A$"&amp;MATCH($S174&amp;$J174,SorP!C:C,0))))</f>
        <v/>
      </c>
      <c r="U174" s="167"/>
      <c r="V174" s="168" t="e">
        <f>IF(C174="",NA(),MATCH($B174&amp;$C174,'Smelter Look-up'!$J:$J,0))</f>
        <v>#N/A</v>
      </c>
      <c r="X174" s="169">
        <f t="shared" ca="1" si="15"/>
        <v>0</v>
      </c>
      <c r="AB174" s="312" t="str">
        <f t="shared" si="17"/>
        <v/>
      </c>
      <c r="AC174" s="169" t="str">
        <f t="shared" si="18"/>
        <v/>
      </c>
      <c r="AD174" s="169" t="str">
        <f t="shared" si="19"/>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6"/>
        <v/>
      </c>
      <c r="T175" s="154" t="str">
        <f ca="1">IF(B175="","",IF(ISERROR(MATCH($J175,SorP!$B$1:$B$6261,0)),"",INDIRECT("'SorP'!$A$"&amp;MATCH($S175&amp;$J175,SorP!C:C,0))))</f>
        <v/>
      </c>
      <c r="U175" s="167"/>
      <c r="V175" s="168" t="e">
        <f>IF(C175="",NA(),MATCH($B175&amp;$C175,'Smelter Look-up'!$J:$J,0))</f>
        <v>#N/A</v>
      </c>
      <c r="X175" s="169">
        <f t="shared" ca="1" si="15"/>
        <v>0</v>
      </c>
      <c r="AB175" s="312" t="str">
        <f t="shared" si="17"/>
        <v/>
      </c>
      <c r="AC175" s="169" t="str">
        <f t="shared" si="18"/>
        <v/>
      </c>
      <c r="AD175" s="169" t="str">
        <f t="shared" si="19"/>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6"/>
        <v/>
      </c>
      <c r="T176" s="154" t="str">
        <f ca="1">IF(B176="","",IF(ISERROR(MATCH($J176,SorP!$B$1:$B$6261,0)),"",INDIRECT("'SorP'!$A$"&amp;MATCH($S176&amp;$J176,SorP!C:C,0))))</f>
        <v/>
      </c>
      <c r="U176" s="167"/>
      <c r="V176" s="168" t="e">
        <f>IF(C176="",NA(),MATCH($B176&amp;$C176,'Smelter Look-up'!$J:$J,0))</f>
        <v>#N/A</v>
      </c>
      <c r="X176" s="169">
        <f t="shared" ca="1" si="15"/>
        <v>0</v>
      </c>
      <c r="AB176" s="312" t="str">
        <f t="shared" si="17"/>
        <v/>
      </c>
      <c r="AC176" s="169" t="str">
        <f t="shared" si="18"/>
        <v/>
      </c>
      <c r="AD176" s="169" t="str">
        <f t="shared" si="19"/>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6"/>
        <v/>
      </c>
      <c r="T177" s="154" t="str">
        <f ca="1">IF(B177="","",IF(ISERROR(MATCH($J177,SorP!$B$1:$B$6261,0)),"",INDIRECT("'SorP'!$A$"&amp;MATCH($S177&amp;$J177,SorP!C:C,0))))</f>
        <v/>
      </c>
      <c r="U177" s="167"/>
      <c r="V177" s="168" t="e">
        <f>IF(C177="",NA(),MATCH($B177&amp;$C177,'Smelter Look-up'!$J:$J,0))</f>
        <v>#N/A</v>
      </c>
      <c r="X177" s="169">
        <f t="shared" ca="1" si="15"/>
        <v>0</v>
      </c>
      <c r="AB177" s="312" t="str">
        <f t="shared" si="17"/>
        <v/>
      </c>
      <c r="AC177" s="169" t="str">
        <f t="shared" si="18"/>
        <v/>
      </c>
      <c r="AD177" s="169" t="str">
        <f t="shared" si="19"/>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6"/>
        <v/>
      </c>
      <c r="T178" s="154" t="str">
        <f ca="1">IF(B178="","",IF(ISERROR(MATCH($J178,SorP!$B$1:$B$6261,0)),"",INDIRECT("'SorP'!$A$"&amp;MATCH($S178&amp;$J178,SorP!C:C,0))))</f>
        <v/>
      </c>
      <c r="U178" s="167"/>
      <c r="V178" s="168" t="e">
        <f>IF(C178="",NA(),MATCH($B178&amp;$C178,'Smelter Look-up'!$J:$J,0))</f>
        <v>#N/A</v>
      </c>
      <c r="X178" s="169">
        <f t="shared" ca="1" si="15"/>
        <v>0</v>
      </c>
      <c r="AB178" s="312" t="str">
        <f t="shared" si="17"/>
        <v/>
      </c>
      <c r="AC178" s="169" t="str">
        <f t="shared" si="18"/>
        <v/>
      </c>
      <c r="AD178" s="169" t="str">
        <f t="shared" si="19"/>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6"/>
        <v/>
      </c>
      <c r="T179" s="154" t="str">
        <f ca="1">IF(B179="","",IF(ISERROR(MATCH($J179,SorP!$B$1:$B$6261,0)),"",INDIRECT("'SorP'!$A$"&amp;MATCH($S179&amp;$J179,SorP!C:C,0))))</f>
        <v/>
      </c>
      <c r="U179" s="167"/>
      <c r="V179" s="168" t="e">
        <f>IF(C179="",NA(),MATCH($B179&amp;$C179,'Smelter Look-up'!$J:$J,0))</f>
        <v>#N/A</v>
      </c>
      <c r="X179" s="169">
        <f t="shared" ca="1" si="15"/>
        <v>0</v>
      </c>
      <c r="AB179" s="312" t="str">
        <f t="shared" si="17"/>
        <v/>
      </c>
      <c r="AC179" s="169" t="str">
        <f t="shared" si="18"/>
        <v/>
      </c>
      <c r="AD179" s="169" t="str">
        <f t="shared" si="19"/>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6"/>
        <v/>
      </c>
      <c r="T180" s="154" t="str">
        <f ca="1">IF(B180="","",IF(ISERROR(MATCH($J180,SorP!$B$1:$B$6261,0)),"",INDIRECT("'SorP'!$A$"&amp;MATCH($S180&amp;$J180,SorP!C:C,0))))</f>
        <v/>
      </c>
      <c r="U180" s="167"/>
      <c r="V180" s="168" t="e">
        <f>IF(C180="",NA(),MATCH($B180&amp;$C180,'Smelter Look-up'!$J:$J,0))</f>
        <v>#N/A</v>
      </c>
      <c r="X180" s="169">
        <f t="shared" ca="1" si="15"/>
        <v>0</v>
      </c>
      <c r="AB180" s="312" t="str">
        <f t="shared" si="17"/>
        <v/>
      </c>
      <c r="AC180" s="169" t="str">
        <f t="shared" si="18"/>
        <v/>
      </c>
      <c r="AD180" s="169" t="str">
        <f t="shared" si="19"/>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6"/>
        <v/>
      </c>
      <c r="T181" s="154" t="str">
        <f ca="1">IF(B181="","",IF(ISERROR(MATCH($J181,SorP!$B$1:$B$6261,0)),"",INDIRECT("'SorP'!$A$"&amp;MATCH($S181&amp;$J181,SorP!C:C,0))))</f>
        <v/>
      </c>
      <c r="U181" s="167"/>
      <c r="V181" s="168" t="e">
        <f>IF(C181="",NA(),MATCH($B181&amp;$C181,'Smelter Look-up'!$J:$J,0))</f>
        <v>#N/A</v>
      </c>
      <c r="X181" s="169">
        <f t="shared" ca="1" si="15"/>
        <v>0</v>
      </c>
      <c r="AB181" s="312" t="str">
        <f t="shared" si="17"/>
        <v/>
      </c>
      <c r="AC181" s="169" t="str">
        <f t="shared" si="18"/>
        <v/>
      </c>
      <c r="AD181" s="169" t="str">
        <f t="shared" si="19"/>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6"/>
        <v/>
      </c>
      <c r="T182" s="154" t="str">
        <f ca="1">IF(B182="","",IF(ISERROR(MATCH($J182,SorP!$B$1:$B$6261,0)),"",INDIRECT("'SorP'!$A$"&amp;MATCH($S182&amp;$J182,SorP!C:C,0))))</f>
        <v/>
      </c>
      <c r="U182" s="167"/>
      <c r="V182" s="168" t="e">
        <f>IF(C182="",NA(),MATCH($B182&amp;$C182,'Smelter Look-up'!$J:$J,0))</f>
        <v>#N/A</v>
      </c>
      <c r="X182" s="169">
        <f t="shared" ca="1" si="15"/>
        <v>0</v>
      </c>
      <c r="AB182" s="312" t="str">
        <f t="shared" si="17"/>
        <v/>
      </c>
      <c r="AC182" s="169" t="str">
        <f t="shared" si="18"/>
        <v/>
      </c>
      <c r="AD182" s="169" t="str">
        <f t="shared" si="19"/>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6"/>
        <v/>
      </c>
      <c r="T183" s="154" t="str">
        <f ca="1">IF(B183="","",IF(ISERROR(MATCH($J183,SorP!$B$1:$B$6261,0)),"",INDIRECT("'SorP'!$A$"&amp;MATCH($S183&amp;$J183,SorP!C:C,0))))</f>
        <v/>
      </c>
      <c r="U183" s="167"/>
      <c r="V183" s="168" t="e">
        <f>IF(C183="",NA(),MATCH($B183&amp;$C183,'Smelter Look-up'!$J:$J,0))</f>
        <v>#N/A</v>
      </c>
      <c r="X183" s="169">
        <f t="shared" ca="1" si="15"/>
        <v>0</v>
      </c>
      <c r="AB183" s="312" t="str">
        <f t="shared" si="17"/>
        <v/>
      </c>
      <c r="AC183" s="169" t="str">
        <f t="shared" si="18"/>
        <v/>
      </c>
      <c r="AD183" s="169" t="str">
        <f t="shared" si="19"/>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6"/>
        <v/>
      </c>
      <c r="T184" s="154" t="str">
        <f ca="1">IF(B184="","",IF(ISERROR(MATCH($J184,SorP!$B$1:$B$6261,0)),"",INDIRECT("'SorP'!$A$"&amp;MATCH($S184&amp;$J184,SorP!C:C,0))))</f>
        <v/>
      </c>
      <c r="U184" s="167"/>
      <c r="V184" s="168" t="e">
        <f>IF(C184="",NA(),MATCH($B184&amp;$C184,'Smelter Look-up'!$J:$J,0))</f>
        <v>#N/A</v>
      </c>
      <c r="X184" s="169">
        <f t="shared" ref="X184:X247" ca="1" si="20">IF(AND(C184="Smelter not listed",OR(LEN(D184)=0,LEN(E184)=0)),1,0)</f>
        <v>0</v>
      </c>
      <c r="AB184" s="312" t="str">
        <f t="shared" si="17"/>
        <v/>
      </c>
      <c r="AC184" s="169" t="str">
        <f t="shared" si="18"/>
        <v/>
      </c>
      <c r="AD184" s="169" t="str">
        <f t="shared" si="19"/>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ref="S185:S248" ca="1" si="21">IF(B185="","",IF(ISERROR(MATCH($E185,CL,0)),"Unknown",INDIRECT("'C'!$A$"&amp;MATCH($E185,CL,0)+1)))</f>
        <v/>
      </c>
      <c r="T185" s="154" t="str">
        <f ca="1">IF(B185="","",IF(ISERROR(MATCH($J185,SorP!$B$1:$B$6261,0)),"",INDIRECT("'SorP'!$A$"&amp;MATCH($S185&amp;$J185,SorP!C:C,0))))</f>
        <v/>
      </c>
      <c r="U185" s="167"/>
      <c r="V185" s="168" t="e">
        <f>IF(C185="",NA(),MATCH($B185&amp;$C185,'Smelter Look-up'!$J:$J,0))</f>
        <v>#N/A</v>
      </c>
      <c r="X185" s="169">
        <f t="shared" ca="1" si="20"/>
        <v>0</v>
      </c>
      <c r="AB185" s="312" t="str">
        <f t="shared" si="17"/>
        <v/>
      </c>
      <c r="AC185" s="169" t="str">
        <f t="shared" si="18"/>
        <v/>
      </c>
      <c r="AD185" s="169" t="str">
        <f t="shared" si="19"/>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21"/>
        <v/>
      </c>
      <c r="T186" s="154" t="str">
        <f ca="1">IF(B186="","",IF(ISERROR(MATCH($J186,SorP!$B$1:$B$6261,0)),"",INDIRECT("'SorP'!$A$"&amp;MATCH($S186&amp;$J186,SorP!C:C,0))))</f>
        <v/>
      </c>
      <c r="U186" s="167"/>
      <c r="V186" s="168" t="e">
        <f>IF(C186="",NA(),MATCH($B186&amp;$C186,'Smelter Look-up'!$J:$J,0))</f>
        <v>#N/A</v>
      </c>
      <c r="X186" s="169">
        <f t="shared" ca="1" si="20"/>
        <v>0</v>
      </c>
      <c r="AB186" s="312" t="str">
        <f t="shared" si="17"/>
        <v/>
      </c>
      <c r="AC186" s="169" t="str">
        <f t="shared" si="18"/>
        <v/>
      </c>
      <c r="AD186" s="169" t="str">
        <f t="shared" si="19"/>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21"/>
        <v/>
      </c>
      <c r="T187" s="154" t="str">
        <f ca="1">IF(B187="","",IF(ISERROR(MATCH($J187,SorP!$B$1:$B$6261,0)),"",INDIRECT("'SorP'!$A$"&amp;MATCH($S187&amp;$J187,SorP!C:C,0))))</f>
        <v/>
      </c>
      <c r="U187" s="167"/>
      <c r="V187" s="168" t="e">
        <f>IF(C187="",NA(),MATCH($B187&amp;$C187,'Smelter Look-up'!$J:$J,0))</f>
        <v>#N/A</v>
      </c>
      <c r="X187" s="169">
        <f t="shared" ca="1" si="20"/>
        <v>0</v>
      </c>
      <c r="AB187" s="312" t="str">
        <f t="shared" si="17"/>
        <v/>
      </c>
      <c r="AC187" s="169" t="str">
        <f t="shared" si="18"/>
        <v/>
      </c>
      <c r="AD187" s="169" t="str">
        <f t="shared" si="19"/>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21"/>
        <v/>
      </c>
      <c r="T188" s="154" t="str">
        <f ca="1">IF(B188="","",IF(ISERROR(MATCH($J188,SorP!$B$1:$B$6261,0)),"",INDIRECT("'SorP'!$A$"&amp;MATCH($S188&amp;$J188,SorP!C:C,0))))</f>
        <v/>
      </c>
      <c r="U188" s="167"/>
      <c r="V188" s="168" t="e">
        <f>IF(C188="",NA(),MATCH($B188&amp;$C188,'Smelter Look-up'!$J:$J,0))</f>
        <v>#N/A</v>
      </c>
      <c r="X188" s="169">
        <f t="shared" ca="1" si="20"/>
        <v>0</v>
      </c>
      <c r="AB188" s="312" t="str">
        <f t="shared" si="17"/>
        <v/>
      </c>
      <c r="AC188" s="169" t="str">
        <f t="shared" si="18"/>
        <v/>
      </c>
      <c r="AD188" s="169" t="str">
        <f t="shared" si="19"/>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21"/>
        <v/>
      </c>
      <c r="T189" s="154" t="str">
        <f ca="1">IF(B189="","",IF(ISERROR(MATCH($J189,SorP!$B$1:$B$6261,0)),"",INDIRECT("'SorP'!$A$"&amp;MATCH($S189&amp;$J189,SorP!C:C,0))))</f>
        <v/>
      </c>
      <c r="U189" s="167"/>
      <c r="V189" s="168" t="e">
        <f>IF(C189="",NA(),MATCH($B189&amp;$C189,'Smelter Look-up'!$J:$J,0))</f>
        <v>#N/A</v>
      </c>
      <c r="X189" s="169">
        <f t="shared" ca="1" si="20"/>
        <v>0</v>
      </c>
      <c r="AB189" s="312" t="str">
        <f t="shared" si="17"/>
        <v/>
      </c>
      <c r="AC189" s="169" t="str">
        <f t="shared" si="18"/>
        <v/>
      </c>
      <c r="AD189" s="169" t="str">
        <f t="shared" si="19"/>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21"/>
        <v/>
      </c>
      <c r="T190" s="154" t="str">
        <f ca="1">IF(B190="","",IF(ISERROR(MATCH($J190,SorP!$B$1:$B$6261,0)),"",INDIRECT("'SorP'!$A$"&amp;MATCH($S190&amp;$J190,SorP!C:C,0))))</f>
        <v/>
      </c>
      <c r="U190" s="167"/>
      <c r="V190" s="168" t="e">
        <f>IF(C190="",NA(),MATCH($B190&amp;$C190,'Smelter Look-up'!$J:$J,0))</f>
        <v>#N/A</v>
      </c>
      <c r="X190" s="169">
        <f t="shared" ca="1" si="20"/>
        <v>0</v>
      </c>
      <c r="AB190" s="312" t="str">
        <f t="shared" si="17"/>
        <v/>
      </c>
      <c r="AC190" s="169" t="str">
        <f t="shared" si="18"/>
        <v/>
      </c>
      <c r="AD190" s="169" t="str">
        <f t="shared" si="19"/>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21"/>
        <v/>
      </c>
      <c r="T191" s="154" t="str">
        <f ca="1">IF(B191="","",IF(ISERROR(MATCH($J191,SorP!$B$1:$B$6261,0)),"",INDIRECT("'SorP'!$A$"&amp;MATCH($S191&amp;$J191,SorP!C:C,0))))</f>
        <v/>
      </c>
      <c r="U191" s="167"/>
      <c r="V191" s="168" t="e">
        <f>IF(C191="",NA(),MATCH($B191&amp;$C191,'Smelter Look-up'!$J:$J,0))</f>
        <v>#N/A</v>
      </c>
      <c r="X191" s="169">
        <f t="shared" ca="1" si="20"/>
        <v>0</v>
      </c>
      <c r="AB191" s="312" t="str">
        <f t="shared" ref="AB191:AB254" si="22">IF(C191="","",B191)</f>
        <v/>
      </c>
      <c r="AC191" s="169" t="str">
        <f t="shared" ref="AC191:AC254" si="23">B191</f>
        <v/>
      </c>
      <c r="AD191" s="169" t="str">
        <f t="shared" ref="AD191:AD254" si="24">IF(C191="Smelter not listed",D191,C191)</f>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ca="1" si="21"/>
        <v/>
      </c>
      <c r="T192" s="154" t="str">
        <f ca="1">IF(B192="","",IF(ISERROR(MATCH($J192,SorP!$B$1:$B$6261,0)),"",INDIRECT("'SorP'!$A$"&amp;MATCH($S192&amp;$J192,SorP!C:C,0))))</f>
        <v/>
      </c>
      <c r="U192" s="167"/>
      <c r="V192" s="168" t="e">
        <f>IF(C192="",NA(),MATCH($B192&amp;$C192,'Smelter Look-up'!$J:$J,0))</f>
        <v>#N/A</v>
      </c>
      <c r="X192" s="169">
        <f t="shared" ca="1" si="20"/>
        <v>0</v>
      </c>
      <c r="AB192" s="312" t="str">
        <f t="shared" si="22"/>
        <v/>
      </c>
      <c r="AC192" s="169" t="str">
        <f t="shared" si="23"/>
        <v/>
      </c>
      <c r="AD192" s="169" t="str">
        <f t="shared" si="24"/>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21"/>
        <v/>
      </c>
      <c r="T193" s="154" t="str">
        <f ca="1">IF(B193="","",IF(ISERROR(MATCH($J193,SorP!$B$1:$B$6261,0)),"",INDIRECT("'SorP'!$A$"&amp;MATCH($S193&amp;$J193,SorP!C:C,0))))</f>
        <v/>
      </c>
      <c r="U193" s="167"/>
      <c r="V193" s="168" t="e">
        <f>IF(C193="",NA(),MATCH($B193&amp;$C193,'Smelter Look-up'!$J:$J,0))</f>
        <v>#N/A</v>
      </c>
      <c r="X193" s="169">
        <f t="shared" ca="1" si="20"/>
        <v>0</v>
      </c>
      <c r="AB193" s="312" t="str">
        <f t="shared" si="22"/>
        <v/>
      </c>
      <c r="AC193" s="169" t="str">
        <f t="shared" si="23"/>
        <v/>
      </c>
      <c r="AD193" s="169" t="str">
        <f t="shared" si="24"/>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21"/>
        <v/>
      </c>
      <c r="T194" s="154" t="str">
        <f ca="1">IF(B194="","",IF(ISERROR(MATCH($J194,SorP!$B$1:$B$6261,0)),"",INDIRECT("'SorP'!$A$"&amp;MATCH($S194&amp;$J194,SorP!C:C,0))))</f>
        <v/>
      </c>
      <c r="U194" s="167"/>
      <c r="V194" s="168" t="e">
        <f>IF(C194="",NA(),MATCH($B194&amp;$C194,'Smelter Look-up'!$J:$J,0))</f>
        <v>#N/A</v>
      </c>
      <c r="X194" s="169">
        <f t="shared" ca="1" si="20"/>
        <v>0</v>
      </c>
      <c r="AB194" s="312" t="str">
        <f t="shared" si="22"/>
        <v/>
      </c>
      <c r="AC194" s="169" t="str">
        <f t="shared" si="23"/>
        <v/>
      </c>
      <c r="AD194" s="169" t="str">
        <f t="shared" si="24"/>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21"/>
        <v/>
      </c>
      <c r="T195" s="154" t="str">
        <f ca="1">IF(B195="","",IF(ISERROR(MATCH($J195,SorP!$B$1:$B$6261,0)),"",INDIRECT("'SorP'!$A$"&amp;MATCH($S195&amp;$J195,SorP!C:C,0))))</f>
        <v/>
      </c>
      <c r="U195" s="167"/>
      <c r="V195" s="168" t="e">
        <f>IF(C195="",NA(),MATCH($B195&amp;$C195,'Smelter Look-up'!$J:$J,0))</f>
        <v>#N/A</v>
      </c>
      <c r="X195" s="169">
        <f t="shared" ca="1" si="20"/>
        <v>0</v>
      </c>
      <c r="AB195" s="312" t="str">
        <f t="shared" si="22"/>
        <v/>
      </c>
      <c r="AC195" s="169" t="str">
        <f t="shared" si="23"/>
        <v/>
      </c>
      <c r="AD195" s="169" t="str">
        <f t="shared" si="24"/>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21"/>
        <v/>
      </c>
      <c r="T196" s="154" t="str">
        <f ca="1">IF(B196="","",IF(ISERROR(MATCH($J196,SorP!$B$1:$B$6261,0)),"",INDIRECT("'SorP'!$A$"&amp;MATCH($S196&amp;$J196,SorP!C:C,0))))</f>
        <v/>
      </c>
      <c r="U196" s="167"/>
      <c r="V196" s="168" t="e">
        <f>IF(C196="",NA(),MATCH($B196&amp;$C196,'Smelter Look-up'!$J:$J,0))</f>
        <v>#N/A</v>
      </c>
      <c r="X196" s="169">
        <f t="shared" ca="1" si="20"/>
        <v>0</v>
      </c>
      <c r="AB196" s="312" t="str">
        <f t="shared" si="22"/>
        <v/>
      </c>
      <c r="AC196" s="169" t="str">
        <f t="shared" si="23"/>
        <v/>
      </c>
      <c r="AD196" s="169" t="str">
        <f t="shared" si="24"/>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21"/>
        <v/>
      </c>
      <c r="T197" s="154" t="str">
        <f ca="1">IF(B197="","",IF(ISERROR(MATCH($J197,SorP!$B$1:$B$6261,0)),"",INDIRECT("'SorP'!$A$"&amp;MATCH($S197&amp;$J197,SorP!C:C,0))))</f>
        <v/>
      </c>
      <c r="U197" s="167"/>
      <c r="V197" s="168" t="e">
        <f>IF(C197="",NA(),MATCH($B197&amp;$C197,'Smelter Look-up'!$J:$J,0))</f>
        <v>#N/A</v>
      </c>
      <c r="X197" s="169">
        <f t="shared" ca="1" si="20"/>
        <v>0</v>
      </c>
      <c r="AB197" s="312" t="str">
        <f t="shared" si="22"/>
        <v/>
      </c>
      <c r="AC197" s="169" t="str">
        <f t="shared" si="23"/>
        <v/>
      </c>
      <c r="AD197" s="169" t="str">
        <f t="shared" si="24"/>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21"/>
        <v/>
      </c>
      <c r="T198" s="154" t="str">
        <f ca="1">IF(B198="","",IF(ISERROR(MATCH($J198,SorP!$B$1:$B$6261,0)),"",INDIRECT("'SorP'!$A$"&amp;MATCH($S198&amp;$J198,SorP!C:C,0))))</f>
        <v/>
      </c>
      <c r="U198" s="167"/>
      <c r="V198" s="168" t="e">
        <f>IF(C198="",NA(),MATCH($B198&amp;$C198,'Smelter Look-up'!$J:$J,0))</f>
        <v>#N/A</v>
      </c>
      <c r="X198" s="169">
        <f t="shared" ca="1" si="20"/>
        <v>0</v>
      </c>
      <c r="AB198" s="312" t="str">
        <f t="shared" si="22"/>
        <v/>
      </c>
      <c r="AC198" s="169" t="str">
        <f t="shared" si="23"/>
        <v/>
      </c>
      <c r="AD198" s="169" t="str">
        <f t="shared" si="24"/>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21"/>
        <v/>
      </c>
      <c r="T199" s="154" t="str">
        <f ca="1">IF(B199="","",IF(ISERROR(MATCH($J199,SorP!$B$1:$B$6261,0)),"",INDIRECT("'SorP'!$A$"&amp;MATCH($S199&amp;$J199,SorP!C:C,0))))</f>
        <v/>
      </c>
      <c r="U199" s="167"/>
      <c r="V199" s="168" t="e">
        <f>IF(C199="",NA(),MATCH($B199&amp;$C199,'Smelter Look-up'!$J:$J,0))</f>
        <v>#N/A</v>
      </c>
      <c r="X199" s="169">
        <f t="shared" ca="1" si="20"/>
        <v>0</v>
      </c>
      <c r="AB199" s="312" t="str">
        <f t="shared" si="22"/>
        <v/>
      </c>
      <c r="AC199" s="169" t="str">
        <f t="shared" si="23"/>
        <v/>
      </c>
      <c r="AD199" s="169" t="str">
        <f t="shared" si="24"/>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21"/>
        <v/>
      </c>
      <c r="T200" s="154" t="str">
        <f ca="1">IF(B200="","",IF(ISERROR(MATCH($J200,SorP!$B$1:$B$6261,0)),"",INDIRECT("'SorP'!$A$"&amp;MATCH($S200&amp;$J200,SorP!C:C,0))))</f>
        <v/>
      </c>
      <c r="U200" s="167"/>
      <c r="V200" s="168" t="e">
        <f>IF(C200="",NA(),MATCH($B200&amp;$C200,'Smelter Look-up'!$J:$J,0))</f>
        <v>#N/A</v>
      </c>
      <c r="X200" s="169">
        <f t="shared" ca="1" si="20"/>
        <v>0</v>
      </c>
      <c r="AB200" s="312" t="str">
        <f t="shared" si="22"/>
        <v/>
      </c>
      <c r="AC200" s="169" t="str">
        <f t="shared" si="23"/>
        <v/>
      </c>
      <c r="AD200" s="169" t="str">
        <f t="shared" si="24"/>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21"/>
        <v/>
      </c>
      <c r="T201" s="154" t="str">
        <f ca="1">IF(B201="","",IF(ISERROR(MATCH($J201,SorP!$B$1:$B$6261,0)),"",INDIRECT("'SorP'!$A$"&amp;MATCH($S201&amp;$J201,SorP!C:C,0))))</f>
        <v/>
      </c>
      <c r="U201" s="167"/>
      <c r="V201" s="168" t="e">
        <f>IF(C201="",NA(),MATCH($B201&amp;$C201,'Smelter Look-up'!$J:$J,0))</f>
        <v>#N/A</v>
      </c>
      <c r="X201" s="169">
        <f t="shared" ca="1" si="20"/>
        <v>0</v>
      </c>
      <c r="AB201" s="312" t="str">
        <f t="shared" si="22"/>
        <v/>
      </c>
      <c r="AC201" s="169" t="str">
        <f t="shared" si="23"/>
        <v/>
      </c>
      <c r="AD201" s="169" t="str">
        <f t="shared" si="24"/>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21"/>
        <v/>
      </c>
      <c r="T202" s="154" t="str">
        <f ca="1">IF(B202="","",IF(ISERROR(MATCH($J202,SorP!$B$1:$B$6261,0)),"",INDIRECT("'SorP'!$A$"&amp;MATCH($S202&amp;$J202,SorP!C:C,0))))</f>
        <v/>
      </c>
      <c r="U202" s="167"/>
      <c r="V202" s="168" t="e">
        <f>IF(C202="",NA(),MATCH($B202&amp;$C202,'Smelter Look-up'!$J:$J,0))</f>
        <v>#N/A</v>
      </c>
      <c r="X202" s="169">
        <f t="shared" ca="1" si="20"/>
        <v>0</v>
      </c>
      <c r="AB202" s="312" t="str">
        <f t="shared" si="22"/>
        <v/>
      </c>
      <c r="AC202" s="169" t="str">
        <f t="shared" si="23"/>
        <v/>
      </c>
      <c r="AD202" s="169" t="str">
        <f t="shared" si="24"/>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21"/>
        <v/>
      </c>
      <c r="T203" s="154" t="str">
        <f ca="1">IF(B203="","",IF(ISERROR(MATCH($J203,SorP!$B$1:$B$6261,0)),"",INDIRECT("'SorP'!$A$"&amp;MATCH($S203&amp;$J203,SorP!C:C,0))))</f>
        <v/>
      </c>
      <c r="U203" s="167"/>
      <c r="V203" s="168" t="e">
        <f>IF(C203="",NA(),MATCH($B203&amp;$C203,'Smelter Look-up'!$J:$J,0))</f>
        <v>#N/A</v>
      </c>
      <c r="X203" s="169">
        <f t="shared" ca="1" si="20"/>
        <v>0</v>
      </c>
      <c r="AB203" s="312" t="str">
        <f t="shared" si="22"/>
        <v/>
      </c>
      <c r="AC203" s="169" t="str">
        <f t="shared" si="23"/>
        <v/>
      </c>
      <c r="AD203" s="169" t="str">
        <f t="shared" si="24"/>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21"/>
        <v/>
      </c>
      <c r="T204" s="154" t="str">
        <f ca="1">IF(B204="","",IF(ISERROR(MATCH($J204,SorP!$B$1:$B$6261,0)),"",INDIRECT("'SorP'!$A$"&amp;MATCH($S204&amp;$J204,SorP!C:C,0))))</f>
        <v/>
      </c>
      <c r="U204" s="167"/>
      <c r="V204" s="168" t="e">
        <f>IF(C204="",NA(),MATCH($B204&amp;$C204,'Smelter Look-up'!$J:$J,0))</f>
        <v>#N/A</v>
      </c>
      <c r="X204" s="169">
        <f t="shared" ca="1" si="20"/>
        <v>0</v>
      </c>
      <c r="AB204" s="312" t="str">
        <f t="shared" si="22"/>
        <v/>
      </c>
      <c r="AC204" s="169" t="str">
        <f t="shared" si="23"/>
        <v/>
      </c>
      <c r="AD204" s="169" t="str">
        <f t="shared" si="24"/>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21"/>
        <v/>
      </c>
      <c r="T205" s="154" t="str">
        <f ca="1">IF(B205="","",IF(ISERROR(MATCH($J205,SorP!$B$1:$B$6261,0)),"",INDIRECT("'SorP'!$A$"&amp;MATCH($S205&amp;$J205,SorP!C:C,0))))</f>
        <v/>
      </c>
      <c r="U205" s="167"/>
      <c r="V205" s="168" t="e">
        <f>IF(C205="",NA(),MATCH($B205&amp;$C205,'Smelter Look-up'!$J:$J,0))</f>
        <v>#N/A</v>
      </c>
      <c r="X205" s="169">
        <f t="shared" ca="1" si="20"/>
        <v>0</v>
      </c>
      <c r="AB205" s="312" t="str">
        <f t="shared" si="22"/>
        <v/>
      </c>
      <c r="AC205" s="169" t="str">
        <f t="shared" si="23"/>
        <v/>
      </c>
      <c r="AD205" s="169" t="str">
        <f t="shared" si="24"/>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21"/>
        <v/>
      </c>
      <c r="T206" s="154" t="str">
        <f ca="1">IF(B206="","",IF(ISERROR(MATCH($J206,SorP!$B$1:$B$6261,0)),"",INDIRECT("'SorP'!$A$"&amp;MATCH($S206&amp;$J206,SorP!C:C,0))))</f>
        <v/>
      </c>
      <c r="U206" s="167"/>
      <c r="V206" s="168" t="e">
        <f>IF(C206="",NA(),MATCH($B206&amp;$C206,'Smelter Look-up'!$J:$J,0))</f>
        <v>#N/A</v>
      </c>
      <c r="X206" s="169">
        <f t="shared" ca="1" si="20"/>
        <v>0</v>
      </c>
      <c r="AB206" s="312" t="str">
        <f t="shared" si="22"/>
        <v/>
      </c>
      <c r="AC206" s="169" t="str">
        <f t="shared" si="23"/>
        <v/>
      </c>
      <c r="AD206" s="169" t="str">
        <f t="shared" si="24"/>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21"/>
        <v/>
      </c>
      <c r="T207" s="154" t="str">
        <f ca="1">IF(B207="","",IF(ISERROR(MATCH($J207,SorP!$B$1:$B$6261,0)),"",INDIRECT("'SorP'!$A$"&amp;MATCH($S207&amp;$J207,SorP!C:C,0))))</f>
        <v/>
      </c>
      <c r="U207" s="167"/>
      <c r="V207" s="168" t="e">
        <f>IF(C207="",NA(),MATCH($B207&amp;$C207,'Smelter Look-up'!$J:$J,0))</f>
        <v>#N/A</v>
      </c>
      <c r="X207" s="169">
        <f t="shared" ca="1" si="20"/>
        <v>0</v>
      </c>
      <c r="AB207" s="312" t="str">
        <f t="shared" si="22"/>
        <v/>
      </c>
      <c r="AC207" s="169" t="str">
        <f t="shared" si="23"/>
        <v/>
      </c>
      <c r="AD207" s="169" t="str">
        <f t="shared" si="24"/>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21"/>
        <v/>
      </c>
      <c r="T208" s="154" t="str">
        <f ca="1">IF(B208="","",IF(ISERROR(MATCH($J208,SorP!$B$1:$B$6261,0)),"",INDIRECT("'SorP'!$A$"&amp;MATCH($S208&amp;$J208,SorP!C:C,0))))</f>
        <v/>
      </c>
      <c r="U208" s="167"/>
      <c r="V208" s="168" t="e">
        <f>IF(C208="",NA(),MATCH($B208&amp;$C208,'Smelter Look-up'!$J:$J,0))</f>
        <v>#N/A</v>
      </c>
      <c r="X208" s="169">
        <f t="shared" ca="1" si="20"/>
        <v>0</v>
      </c>
      <c r="AB208" s="312" t="str">
        <f t="shared" si="22"/>
        <v/>
      </c>
      <c r="AC208" s="169" t="str">
        <f t="shared" si="23"/>
        <v/>
      </c>
      <c r="AD208" s="169" t="str">
        <f t="shared" si="24"/>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21"/>
        <v/>
      </c>
      <c r="T209" s="154" t="str">
        <f ca="1">IF(B209="","",IF(ISERROR(MATCH($J209,SorP!$B$1:$B$6261,0)),"",INDIRECT("'SorP'!$A$"&amp;MATCH($S209&amp;$J209,SorP!C:C,0))))</f>
        <v/>
      </c>
      <c r="U209" s="167"/>
      <c r="V209" s="168" t="e">
        <f>IF(C209="",NA(),MATCH($B209&amp;$C209,'Smelter Look-up'!$J:$J,0))</f>
        <v>#N/A</v>
      </c>
      <c r="X209" s="169">
        <f t="shared" ca="1" si="20"/>
        <v>0</v>
      </c>
      <c r="AB209" s="312" t="str">
        <f t="shared" si="22"/>
        <v/>
      </c>
      <c r="AC209" s="169" t="str">
        <f t="shared" si="23"/>
        <v/>
      </c>
      <c r="AD209" s="169" t="str">
        <f t="shared" si="24"/>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21"/>
        <v/>
      </c>
      <c r="T210" s="154" t="str">
        <f ca="1">IF(B210="","",IF(ISERROR(MATCH($J210,SorP!$B$1:$B$6261,0)),"",INDIRECT("'SorP'!$A$"&amp;MATCH($S210&amp;$J210,SorP!C:C,0))))</f>
        <v/>
      </c>
      <c r="U210" s="167"/>
      <c r="V210" s="168" t="e">
        <f>IF(C210="",NA(),MATCH($B210&amp;$C210,'Smelter Look-up'!$J:$J,0))</f>
        <v>#N/A</v>
      </c>
      <c r="X210" s="169">
        <f t="shared" ca="1" si="20"/>
        <v>0</v>
      </c>
      <c r="AB210" s="312" t="str">
        <f t="shared" si="22"/>
        <v/>
      </c>
      <c r="AC210" s="169" t="str">
        <f t="shared" si="23"/>
        <v/>
      </c>
      <c r="AD210" s="169" t="str">
        <f t="shared" si="24"/>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21"/>
        <v/>
      </c>
      <c r="T211" s="154" t="str">
        <f ca="1">IF(B211="","",IF(ISERROR(MATCH($J211,SorP!$B$1:$B$6261,0)),"",INDIRECT("'SorP'!$A$"&amp;MATCH($S211&amp;$J211,SorP!C:C,0))))</f>
        <v/>
      </c>
      <c r="U211" s="167"/>
      <c r="V211" s="168" t="e">
        <f>IF(C211="",NA(),MATCH($B211&amp;$C211,'Smelter Look-up'!$J:$J,0))</f>
        <v>#N/A</v>
      </c>
      <c r="X211" s="169">
        <f t="shared" ca="1" si="20"/>
        <v>0</v>
      </c>
      <c r="AB211" s="312" t="str">
        <f t="shared" si="22"/>
        <v/>
      </c>
      <c r="AC211" s="169" t="str">
        <f t="shared" si="23"/>
        <v/>
      </c>
      <c r="AD211" s="169" t="str">
        <f t="shared" si="24"/>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21"/>
        <v/>
      </c>
      <c r="T212" s="154" t="str">
        <f ca="1">IF(B212="","",IF(ISERROR(MATCH($J212,SorP!$B$1:$B$6261,0)),"",INDIRECT("'SorP'!$A$"&amp;MATCH($S212&amp;$J212,SorP!C:C,0))))</f>
        <v/>
      </c>
      <c r="U212" s="167"/>
      <c r="V212" s="168" t="e">
        <f>IF(C212="",NA(),MATCH($B212&amp;$C212,'Smelter Look-up'!$J:$J,0))</f>
        <v>#N/A</v>
      </c>
      <c r="X212" s="169">
        <f t="shared" ca="1" si="20"/>
        <v>0</v>
      </c>
      <c r="AB212" s="312" t="str">
        <f t="shared" si="22"/>
        <v/>
      </c>
      <c r="AC212" s="169" t="str">
        <f t="shared" si="23"/>
        <v/>
      </c>
      <c r="AD212" s="169" t="str">
        <f t="shared" si="24"/>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21"/>
        <v/>
      </c>
      <c r="T213" s="154" t="str">
        <f ca="1">IF(B213="","",IF(ISERROR(MATCH($J213,SorP!$B$1:$B$6261,0)),"",INDIRECT("'SorP'!$A$"&amp;MATCH($S213&amp;$J213,SorP!C:C,0))))</f>
        <v/>
      </c>
      <c r="U213" s="167"/>
      <c r="V213" s="168" t="e">
        <f>IF(C213="",NA(),MATCH($B213&amp;$C213,'Smelter Look-up'!$J:$J,0))</f>
        <v>#N/A</v>
      </c>
      <c r="X213" s="169">
        <f t="shared" ca="1" si="20"/>
        <v>0</v>
      </c>
      <c r="AB213" s="312" t="str">
        <f t="shared" si="22"/>
        <v/>
      </c>
      <c r="AC213" s="169" t="str">
        <f t="shared" si="23"/>
        <v/>
      </c>
      <c r="AD213" s="169" t="str">
        <f t="shared" si="24"/>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21"/>
        <v/>
      </c>
      <c r="T214" s="154" t="str">
        <f ca="1">IF(B214="","",IF(ISERROR(MATCH($J214,SorP!$B$1:$B$6261,0)),"",INDIRECT("'SorP'!$A$"&amp;MATCH($S214&amp;$J214,SorP!C:C,0))))</f>
        <v/>
      </c>
      <c r="U214" s="167"/>
      <c r="V214" s="168" t="e">
        <f>IF(C214="",NA(),MATCH($B214&amp;$C214,'Smelter Look-up'!$J:$J,0))</f>
        <v>#N/A</v>
      </c>
      <c r="X214" s="169">
        <f t="shared" ca="1" si="20"/>
        <v>0</v>
      </c>
      <c r="AB214" s="312" t="str">
        <f t="shared" si="22"/>
        <v/>
      </c>
      <c r="AC214" s="169" t="str">
        <f t="shared" si="23"/>
        <v/>
      </c>
      <c r="AD214" s="169" t="str">
        <f t="shared" si="24"/>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21"/>
        <v/>
      </c>
      <c r="T215" s="154" t="str">
        <f ca="1">IF(B215="","",IF(ISERROR(MATCH($J215,SorP!$B$1:$B$6261,0)),"",INDIRECT("'SorP'!$A$"&amp;MATCH($S215&amp;$J215,SorP!C:C,0))))</f>
        <v/>
      </c>
      <c r="U215" s="167"/>
      <c r="V215" s="168" t="e">
        <f>IF(C215="",NA(),MATCH($B215&amp;$C215,'Smelter Look-up'!$J:$J,0))</f>
        <v>#N/A</v>
      </c>
      <c r="X215" s="169">
        <f t="shared" ca="1" si="20"/>
        <v>0</v>
      </c>
      <c r="AB215" s="312" t="str">
        <f t="shared" si="22"/>
        <v/>
      </c>
      <c r="AC215" s="169" t="str">
        <f t="shared" si="23"/>
        <v/>
      </c>
      <c r="AD215" s="169" t="str">
        <f t="shared" si="24"/>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21"/>
        <v/>
      </c>
      <c r="T216" s="154" t="str">
        <f ca="1">IF(B216="","",IF(ISERROR(MATCH($J216,SorP!$B$1:$B$6261,0)),"",INDIRECT("'SorP'!$A$"&amp;MATCH($S216&amp;$J216,SorP!C:C,0))))</f>
        <v/>
      </c>
      <c r="U216" s="167"/>
      <c r="V216" s="168" t="e">
        <f>IF(C216="",NA(),MATCH($B216&amp;$C216,'Smelter Look-up'!$J:$J,0))</f>
        <v>#N/A</v>
      </c>
      <c r="X216" s="169">
        <f t="shared" ca="1" si="20"/>
        <v>0</v>
      </c>
      <c r="AB216" s="312" t="str">
        <f t="shared" si="22"/>
        <v/>
      </c>
      <c r="AC216" s="169" t="str">
        <f t="shared" si="23"/>
        <v/>
      </c>
      <c r="AD216" s="169" t="str">
        <f t="shared" si="24"/>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21"/>
        <v/>
      </c>
      <c r="T217" s="154" t="str">
        <f ca="1">IF(B217="","",IF(ISERROR(MATCH($J217,SorP!$B$1:$B$6261,0)),"",INDIRECT("'SorP'!$A$"&amp;MATCH($S217&amp;$J217,SorP!C:C,0))))</f>
        <v/>
      </c>
      <c r="U217" s="167"/>
      <c r="V217" s="168" t="e">
        <f>IF(C217="",NA(),MATCH($B217&amp;$C217,'Smelter Look-up'!$J:$J,0))</f>
        <v>#N/A</v>
      </c>
      <c r="X217" s="169">
        <f t="shared" ca="1" si="20"/>
        <v>0</v>
      </c>
      <c r="AB217" s="312" t="str">
        <f t="shared" si="22"/>
        <v/>
      </c>
      <c r="AC217" s="169" t="str">
        <f t="shared" si="23"/>
        <v/>
      </c>
      <c r="AD217" s="169" t="str">
        <f t="shared" si="24"/>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21"/>
        <v/>
      </c>
      <c r="T218" s="154" t="str">
        <f ca="1">IF(B218="","",IF(ISERROR(MATCH($J218,SorP!$B$1:$B$6261,0)),"",INDIRECT("'SorP'!$A$"&amp;MATCH($S218&amp;$J218,SorP!C:C,0))))</f>
        <v/>
      </c>
      <c r="U218" s="167"/>
      <c r="V218" s="168" t="e">
        <f>IF(C218="",NA(),MATCH($B218&amp;$C218,'Smelter Look-up'!$J:$J,0))</f>
        <v>#N/A</v>
      </c>
      <c r="X218" s="169">
        <f t="shared" ca="1" si="20"/>
        <v>0</v>
      </c>
      <c r="AB218" s="312" t="str">
        <f t="shared" si="22"/>
        <v/>
      </c>
      <c r="AC218" s="169" t="str">
        <f t="shared" si="23"/>
        <v/>
      </c>
      <c r="AD218" s="169" t="str">
        <f t="shared" si="24"/>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21"/>
        <v/>
      </c>
      <c r="T219" s="154" t="str">
        <f ca="1">IF(B219="","",IF(ISERROR(MATCH($J219,SorP!$B$1:$B$6261,0)),"",INDIRECT("'SorP'!$A$"&amp;MATCH($S219&amp;$J219,SorP!C:C,0))))</f>
        <v/>
      </c>
      <c r="U219" s="167"/>
      <c r="V219" s="168" t="e">
        <f>IF(C219="",NA(),MATCH($B219&amp;$C219,'Smelter Look-up'!$J:$J,0))</f>
        <v>#N/A</v>
      </c>
      <c r="X219" s="169">
        <f t="shared" ca="1" si="20"/>
        <v>0</v>
      </c>
      <c r="AB219" s="312" t="str">
        <f t="shared" si="22"/>
        <v/>
      </c>
      <c r="AC219" s="169" t="str">
        <f t="shared" si="23"/>
        <v/>
      </c>
      <c r="AD219" s="169" t="str">
        <f t="shared" si="24"/>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21"/>
        <v/>
      </c>
      <c r="T220" s="154" t="str">
        <f ca="1">IF(B220="","",IF(ISERROR(MATCH($J220,SorP!$B$1:$B$6261,0)),"",INDIRECT("'SorP'!$A$"&amp;MATCH($S220&amp;$J220,SorP!C:C,0))))</f>
        <v/>
      </c>
      <c r="U220" s="167"/>
      <c r="V220" s="168" t="e">
        <f>IF(C220="",NA(),MATCH($B220&amp;$C220,'Smelter Look-up'!$J:$J,0))</f>
        <v>#N/A</v>
      </c>
      <c r="X220" s="169">
        <f t="shared" ca="1" si="20"/>
        <v>0</v>
      </c>
      <c r="AB220" s="312" t="str">
        <f t="shared" si="22"/>
        <v/>
      </c>
      <c r="AC220" s="169" t="str">
        <f t="shared" si="23"/>
        <v/>
      </c>
      <c r="AD220" s="169" t="str">
        <f t="shared" si="24"/>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21"/>
        <v/>
      </c>
      <c r="T221" s="154" t="str">
        <f ca="1">IF(B221="","",IF(ISERROR(MATCH($J221,SorP!$B$1:$B$6261,0)),"",INDIRECT("'SorP'!$A$"&amp;MATCH($S221&amp;$J221,SorP!C:C,0))))</f>
        <v/>
      </c>
      <c r="U221" s="167"/>
      <c r="V221" s="168" t="e">
        <f>IF(C221="",NA(),MATCH($B221&amp;$C221,'Smelter Look-up'!$J:$J,0))</f>
        <v>#N/A</v>
      </c>
      <c r="X221" s="169">
        <f t="shared" ca="1" si="20"/>
        <v>0</v>
      </c>
      <c r="AB221" s="312" t="str">
        <f t="shared" si="22"/>
        <v/>
      </c>
      <c r="AC221" s="169" t="str">
        <f t="shared" si="23"/>
        <v/>
      </c>
      <c r="AD221" s="169" t="str">
        <f t="shared" si="24"/>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21"/>
        <v/>
      </c>
      <c r="T222" s="154" t="str">
        <f ca="1">IF(B222="","",IF(ISERROR(MATCH($J222,SorP!$B$1:$B$6261,0)),"",INDIRECT("'SorP'!$A$"&amp;MATCH($S222&amp;$J222,SorP!C:C,0))))</f>
        <v/>
      </c>
      <c r="U222" s="167"/>
      <c r="V222" s="168" t="e">
        <f>IF(C222="",NA(),MATCH($B222&amp;$C222,'Smelter Look-up'!$J:$J,0))</f>
        <v>#N/A</v>
      </c>
      <c r="X222" s="169">
        <f t="shared" ca="1" si="20"/>
        <v>0</v>
      </c>
      <c r="AB222" s="312" t="str">
        <f t="shared" si="22"/>
        <v/>
      </c>
      <c r="AC222" s="169" t="str">
        <f t="shared" si="23"/>
        <v/>
      </c>
      <c r="AD222" s="169" t="str">
        <f t="shared" si="24"/>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21"/>
        <v/>
      </c>
      <c r="T223" s="154" t="str">
        <f ca="1">IF(B223="","",IF(ISERROR(MATCH($J223,SorP!$B$1:$B$6261,0)),"",INDIRECT("'SorP'!$A$"&amp;MATCH($S223&amp;$J223,SorP!C:C,0))))</f>
        <v/>
      </c>
      <c r="U223" s="167"/>
      <c r="V223" s="168" t="e">
        <f>IF(C223="",NA(),MATCH($B223&amp;$C223,'Smelter Look-up'!$J:$J,0))</f>
        <v>#N/A</v>
      </c>
      <c r="X223" s="169">
        <f t="shared" ca="1" si="20"/>
        <v>0</v>
      </c>
      <c r="AB223" s="312" t="str">
        <f t="shared" si="22"/>
        <v/>
      </c>
      <c r="AC223" s="169" t="str">
        <f t="shared" si="23"/>
        <v/>
      </c>
      <c r="AD223" s="169" t="str">
        <f t="shared" si="24"/>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21"/>
        <v/>
      </c>
      <c r="T224" s="154" t="str">
        <f ca="1">IF(B224="","",IF(ISERROR(MATCH($J224,SorP!$B$1:$B$6261,0)),"",INDIRECT("'SorP'!$A$"&amp;MATCH($S224&amp;$J224,SorP!C:C,0))))</f>
        <v/>
      </c>
      <c r="U224" s="167"/>
      <c r="V224" s="168" t="e">
        <f>IF(C224="",NA(),MATCH($B224&amp;$C224,'Smelter Look-up'!$J:$J,0))</f>
        <v>#N/A</v>
      </c>
      <c r="X224" s="169">
        <f t="shared" ca="1" si="20"/>
        <v>0</v>
      </c>
      <c r="AB224" s="312" t="str">
        <f t="shared" si="22"/>
        <v/>
      </c>
      <c r="AC224" s="169" t="str">
        <f t="shared" si="23"/>
        <v/>
      </c>
      <c r="AD224" s="169" t="str">
        <f t="shared" si="24"/>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21"/>
        <v/>
      </c>
      <c r="T225" s="154" t="str">
        <f ca="1">IF(B225="","",IF(ISERROR(MATCH($J225,SorP!$B$1:$B$6261,0)),"",INDIRECT("'SorP'!$A$"&amp;MATCH($S225&amp;$J225,SorP!C:C,0))))</f>
        <v/>
      </c>
      <c r="U225" s="167"/>
      <c r="V225" s="168" t="e">
        <f>IF(C225="",NA(),MATCH($B225&amp;$C225,'Smelter Look-up'!$J:$J,0))</f>
        <v>#N/A</v>
      </c>
      <c r="X225" s="169">
        <f t="shared" ca="1" si="20"/>
        <v>0</v>
      </c>
      <c r="AB225" s="312" t="str">
        <f t="shared" si="22"/>
        <v/>
      </c>
      <c r="AC225" s="169" t="str">
        <f t="shared" si="23"/>
        <v/>
      </c>
      <c r="AD225" s="169" t="str">
        <f t="shared" si="24"/>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21"/>
        <v/>
      </c>
      <c r="T226" s="154" t="str">
        <f ca="1">IF(B226="","",IF(ISERROR(MATCH($J226,SorP!$B$1:$B$6261,0)),"",INDIRECT("'SorP'!$A$"&amp;MATCH($S226&amp;$J226,SorP!C:C,0))))</f>
        <v/>
      </c>
      <c r="U226" s="167"/>
      <c r="V226" s="168" t="e">
        <f>IF(C226="",NA(),MATCH($B226&amp;$C226,'Smelter Look-up'!$J:$J,0))</f>
        <v>#N/A</v>
      </c>
      <c r="X226" s="169">
        <f t="shared" ca="1" si="20"/>
        <v>0</v>
      </c>
      <c r="AB226" s="312" t="str">
        <f t="shared" si="22"/>
        <v/>
      </c>
      <c r="AC226" s="169" t="str">
        <f t="shared" si="23"/>
        <v/>
      </c>
      <c r="AD226" s="169" t="str">
        <f t="shared" si="24"/>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21"/>
        <v/>
      </c>
      <c r="T227" s="154" t="str">
        <f ca="1">IF(B227="","",IF(ISERROR(MATCH($J227,SorP!$B$1:$B$6261,0)),"",INDIRECT("'SorP'!$A$"&amp;MATCH($S227&amp;$J227,SorP!C:C,0))))</f>
        <v/>
      </c>
      <c r="U227" s="167"/>
      <c r="V227" s="168" t="e">
        <f>IF(C227="",NA(),MATCH($B227&amp;$C227,'Smelter Look-up'!$J:$J,0))</f>
        <v>#N/A</v>
      </c>
      <c r="X227" s="169">
        <f t="shared" ca="1" si="20"/>
        <v>0</v>
      </c>
      <c r="AB227" s="312" t="str">
        <f t="shared" si="22"/>
        <v/>
      </c>
      <c r="AC227" s="169" t="str">
        <f t="shared" si="23"/>
        <v/>
      </c>
      <c r="AD227" s="169" t="str">
        <f t="shared" si="24"/>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21"/>
        <v/>
      </c>
      <c r="T228" s="154" t="str">
        <f ca="1">IF(B228="","",IF(ISERROR(MATCH($J228,SorP!$B$1:$B$6261,0)),"",INDIRECT("'SorP'!$A$"&amp;MATCH($S228&amp;$J228,SorP!C:C,0))))</f>
        <v/>
      </c>
      <c r="U228" s="167"/>
      <c r="V228" s="168" t="e">
        <f>IF(C228="",NA(),MATCH($B228&amp;$C228,'Smelter Look-up'!$J:$J,0))</f>
        <v>#N/A</v>
      </c>
      <c r="X228" s="169">
        <f t="shared" ca="1" si="20"/>
        <v>0</v>
      </c>
      <c r="AB228" s="312" t="str">
        <f t="shared" si="22"/>
        <v/>
      </c>
      <c r="AC228" s="169" t="str">
        <f t="shared" si="23"/>
        <v/>
      </c>
      <c r="AD228" s="169" t="str">
        <f t="shared" si="24"/>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21"/>
        <v/>
      </c>
      <c r="T229" s="154" t="str">
        <f ca="1">IF(B229="","",IF(ISERROR(MATCH($J229,SorP!$B$1:$B$6261,0)),"",INDIRECT("'SorP'!$A$"&amp;MATCH($S229&amp;$J229,SorP!C:C,0))))</f>
        <v/>
      </c>
      <c r="U229" s="167"/>
      <c r="V229" s="168" t="e">
        <f>IF(C229="",NA(),MATCH($B229&amp;$C229,'Smelter Look-up'!$J:$J,0))</f>
        <v>#N/A</v>
      </c>
      <c r="X229" s="169">
        <f t="shared" ca="1" si="20"/>
        <v>0</v>
      </c>
      <c r="AB229" s="312" t="str">
        <f t="shared" si="22"/>
        <v/>
      </c>
      <c r="AC229" s="169" t="str">
        <f t="shared" si="23"/>
        <v/>
      </c>
      <c r="AD229" s="169" t="str">
        <f t="shared" si="24"/>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21"/>
        <v/>
      </c>
      <c r="T230" s="154" t="str">
        <f ca="1">IF(B230="","",IF(ISERROR(MATCH($J230,SorP!$B$1:$B$6261,0)),"",INDIRECT("'SorP'!$A$"&amp;MATCH($S230&amp;$J230,SorP!C:C,0))))</f>
        <v/>
      </c>
      <c r="U230" s="167"/>
      <c r="V230" s="168" t="e">
        <f>IF(C230="",NA(),MATCH($B230&amp;$C230,'Smelter Look-up'!$J:$J,0))</f>
        <v>#N/A</v>
      </c>
      <c r="X230" s="169">
        <f t="shared" ca="1" si="20"/>
        <v>0</v>
      </c>
      <c r="AB230" s="312" t="str">
        <f t="shared" si="22"/>
        <v/>
      </c>
      <c r="AC230" s="169" t="str">
        <f t="shared" si="23"/>
        <v/>
      </c>
      <c r="AD230" s="169" t="str">
        <f t="shared" si="24"/>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21"/>
        <v/>
      </c>
      <c r="T231" s="154" t="str">
        <f ca="1">IF(B231="","",IF(ISERROR(MATCH($J231,SorP!$B$1:$B$6261,0)),"",INDIRECT("'SorP'!$A$"&amp;MATCH($S231&amp;$J231,SorP!C:C,0))))</f>
        <v/>
      </c>
      <c r="U231" s="167"/>
      <c r="V231" s="168" t="e">
        <f>IF(C231="",NA(),MATCH($B231&amp;$C231,'Smelter Look-up'!$J:$J,0))</f>
        <v>#N/A</v>
      </c>
      <c r="X231" s="169">
        <f t="shared" ca="1" si="20"/>
        <v>0</v>
      </c>
      <c r="AB231" s="312" t="str">
        <f t="shared" si="22"/>
        <v/>
      </c>
      <c r="AC231" s="169" t="str">
        <f t="shared" si="23"/>
        <v/>
      </c>
      <c r="AD231" s="169" t="str">
        <f t="shared" si="24"/>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21"/>
        <v/>
      </c>
      <c r="T232" s="154" t="str">
        <f ca="1">IF(B232="","",IF(ISERROR(MATCH($J232,SorP!$B$1:$B$6261,0)),"",INDIRECT("'SorP'!$A$"&amp;MATCH($S232&amp;$J232,SorP!C:C,0))))</f>
        <v/>
      </c>
      <c r="U232" s="167"/>
      <c r="V232" s="168" t="e">
        <f>IF(C232="",NA(),MATCH($B232&amp;$C232,'Smelter Look-up'!$J:$J,0))</f>
        <v>#N/A</v>
      </c>
      <c r="X232" s="169">
        <f t="shared" ca="1" si="20"/>
        <v>0</v>
      </c>
      <c r="AB232" s="312" t="str">
        <f t="shared" si="22"/>
        <v/>
      </c>
      <c r="AC232" s="169" t="str">
        <f t="shared" si="23"/>
        <v/>
      </c>
      <c r="AD232" s="169" t="str">
        <f t="shared" si="24"/>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21"/>
        <v/>
      </c>
      <c r="T233" s="154" t="str">
        <f ca="1">IF(B233="","",IF(ISERROR(MATCH($J233,SorP!$B$1:$B$6261,0)),"",INDIRECT("'SorP'!$A$"&amp;MATCH($S233&amp;$J233,SorP!C:C,0))))</f>
        <v/>
      </c>
      <c r="U233" s="167"/>
      <c r="V233" s="168" t="e">
        <f>IF(C233="",NA(),MATCH($B233&amp;$C233,'Smelter Look-up'!$J:$J,0))</f>
        <v>#N/A</v>
      </c>
      <c r="X233" s="169">
        <f t="shared" ca="1" si="20"/>
        <v>0</v>
      </c>
      <c r="AB233" s="312" t="str">
        <f t="shared" si="22"/>
        <v/>
      </c>
      <c r="AC233" s="169" t="str">
        <f t="shared" si="23"/>
        <v/>
      </c>
      <c r="AD233" s="169" t="str">
        <f t="shared" si="24"/>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21"/>
        <v/>
      </c>
      <c r="T234" s="154" t="str">
        <f ca="1">IF(B234="","",IF(ISERROR(MATCH($J234,SorP!$B$1:$B$6261,0)),"",INDIRECT("'SorP'!$A$"&amp;MATCH($S234&amp;$J234,SorP!C:C,0))))</f>
        <v/>
      </c>
      <c r="U234" s="167"/>
      <c r="V234" s="168" t="e">
        <f>IF(C234="",NA(),MATCH($B234&amp;$C234,'Smelter Look-up'!$J:$J,0))</f>
        <v>#N/A</v>
      </c>
      <c r="X234" s="169">
        <f t="shared" ca="1" si="20"/>
        <v>0</v>
      </c>
      <c r="AB234" s="312" t="str">
        <f t="shared" si="22"/>
        <v/>
      </c>
      <c r="AC234" s="169" t="str">
        <f t="shared" si="23"/>
        <v/>
      </c>
      <c r="AD234" s="169" t="str">
        <f t="shared" si="24"/>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21"/>
        <v/>
      </c>
      <c r="T235" s="154" t="str">
        <f ca="1">IF(B235="","",IF(ISERROR(MATCH($J235,SorP!$B$1:$B$6261,0)),"",INDIRECT("'SorP'!$A$"&amp;MATCH($S235&amp;$J235,SorP!C:C,0))))</f>
        <v/>
      </c>
      <c r="U235" s="167"/>
      <c r="V235" s="168" t="e">
        <f>IF(C235="",NA(),MATCH($B235&amp;$C235,'Smelter Look-up'!$J:$J,0))</f>
        <v>#N/A</v>
      </c>
      <c r="X235" s="169">
        <f t="shared" ca="1" si="20"/>
        <v>0</v>
      </c>
      <c r="AB235" s="312" t="str">
        <f t="shared" si="22"/>
        <v/>
      </c>
      <c r="AC235" s="169" t="str">
        <f t="shared" si="23"/>
        <v/>
      </c>
      <c r="AD235" s="169" t="str">
        <f t="shared" si="24"/>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21"/>
        <v/>
      </c>
      <c r="T236" s="154" t="str">
        <f ca="1">IF(B236="","",IF(ISERROR(MATCH($J236,SorP!$B$1:$B$6261,0)),"",INDIRECT("'SorP'!$A$"&amp;MATCH($S236&amp;$J236,SorP!C:C,0))))</f>
        <v/>
      </c>
      <c r="U236" s="167"/>
      <c r="V236" s="168" t="e">
        <f>IF(C236="",NA(),MATCH($B236&amp;$C236,'Smelter Look-up'!$J:$J,0))</f>
        <v>#N/A</v>
      </c>
      <c r="X236" s="169">
        <f t="shared" ca="1" si="20"/>
        <v>0</v>
      </c>
      <c r="AB236" s="312" t="str">
        <f t="shared" si="22"/>
        <v/>
      </c>
      <c r="AC236" s="169" t="str">
        <f t="shared" si="23"/>
        <v/>
      </c>
      <c r="AD236" s="169" t="str">
        <f t="shared" si="24"/>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21"/>
        <v/>
      </c>
      <c r="T237" s="154" t="str">
        <f ca="1">IF(B237="","",IF(ISERROR(MATCH($J237,SorP!$B$1:$B$6261,0)),"",INDIRECT("'SorP'!$A$"&amp;MATCH($S237&amp;$J237,SorP!C:C,0))))</f>
        <v/>
      </c>
      <c r="U237" s="167"/>
      <c r="V237" s="168" t="e">
        <f>IF(C237="",NA(),MATCH($B237&amp;$C237,'Smelter Look-up'!$J:$J,0))</f>
        <v>#N/A</v>
      </c>
      <c r="X237" s="169">
        <f t="shared" ca="1" si="20"/>
        <v>0</v>
      </c>
      <c r="AB237" s="312" t="str">
        <f t="shared" si="22"/>
        <v/>
      </c>
      <c r="AC237" s="169" t="str">
        <f t="shared" si="23"/>
        <v/>
      </c>
      <c r="AD237" s="169" t="str">
        <f t="shared" si="24"/>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21"/>
        <v/>
      </c>
      <c r="T238" s="154" t="str">
        <f ca="1">IF(B238="","",IF(ISERROR(MATCH($J238,SorP!$B$1:$B$6261,0)),"",INDIRECT("'SorP'!$A$"&amp;MATCH($S238&amp;$J238,SorP!C:C,0))))</f>
        <v/>
      </c>
      <c r="U238" s="167"/>
      <c r="V238" s="168" t="e">
        <f>IF(C238="",NA(),MATCH($B238&amp;$C238,'Smelter Look-up'!$J:$J,0))</f>
        <v>#N/A</v>
      </c>
      <c r="X238" s="169">
        <f t="shared" ca="1" si="20"/>
        <v>0</v>
      </c>
      <c r="AB238" s="312" t="str">
        <f t="shared" si="22"/>
        <v/>
      </c>
      <c r="AC238" s="169" t="str">
        <f t="shared" si="23"/>
        <v/>
      </c>
      <c r="AD238" s="169" t="str">
        <f t="shared" si="24"/>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21"/>
        <v/>
      </c>
      <c r="T239" s="154" t="str">
        <f ca="1">IF(B239="","",IF(ISERROR(MATCH($J239,SorP!$B$1:$B$6261,0)),"",INDIRECT("'SorP'!$A$"&amp;MATCH($S239&amp;$J239,SorP!C:C,0))))</f>
        <v/>
      </c>
      <c r="U239" s="167"/>
      <c r="V239" s="168" t="e">
        <f>IF(C239="",NA(),MATCH($B239&amp;$C239,'Smelter Look-up'!$J:$J,0))</f>
        <v>#N/A</v>
      </c>
      <c r="X239" s="169">
        <f t="shared" ca="1" si="20"/>
        <v>0</v>
      </c>
      <c r="AB239" s="312" t="str">
        <f t="shared" si="22"/>
        <v/>
      </c>
      <c r="AC239" s="169" t="str">
        <f t="shared" si="23"/>
        <v/>
      </c>
      <c r="AD239" s="169" t="str">
        <f t="shared" si="24"/>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21"/>
        <v/>
      </c>
      <c r="T240" s="154" t="str">
        <f ca="1">IF(B240="","",IF(ISERROR(MATCH($J240,SorP!$B$1:$B$6261,0)),"",INDIRECT("'SorP'!$A$"&amp;MATCH($S240&amp;$J240,SorP!C:C,0))))</f>
        <v/>
      </c>
      <c r="U240" s="167"/>
      <c r="V240" s="168" t="e">
        <f>IF(C240="",NA(),MATCH($B240&amp;$C240,'Smelter Look-up'!$J:$J,0))</f>
        <v>#N/A</v>
      </c>
      <c r="X240" s="169">
        <f t="shared" ca="1" si="20"/>
        <v>0</v>
      </c>
      <c r="AB240" s="312" t="str">
        <f t="shared" si="22"/>
        <v/>
      </c>
      <c r="AC240" s="169" t="str">
        <f t="shared" si="23"/>
        <v/>
      </c>
      <c r="AD240" s="169" t="str">
        <f t="shared" si="24"/>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21"/>
        <v/>
      </c>
      <c r="T241" s="154" t="str">
        <f ca="1">IF(B241="","",IF(ISERROR(MATCH($J241,SorP!$B$1:$B$6261,0)),"",INDIRECT("'SorP'!$A$"&amp;MATCH($S241&amp;$J241,SorP!C:C,0))))</f>
        <v/>
      </c>
      <c r="U241" s="167"/>
      <c r="V241" s="168" t="e">
        <f>IF(C241="",NA(),MATCH($B241&amp;$C241,'Smelter Look-up'!$J:$J,0))</f>
        <v>#N/A</v>
      </c>
      <c r="X241" s="169">
        <f t="shared" ca="1" si="20"/>
        <v>0</v>
      </c>
      <c r="AB241" s="312" t="str">
        <f t="shared" si="22"/>
        <v/>
      </c>
      <c r="AC241" s="169" t="str">
        <f t="shared" si="23"/>
        <v/>
      </c>
      <c r="AD241" s="169" t="str">
        <f t="shared" si="24"/>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21"/>
        <v/>
      </c>
      <c r="T242" s="154" t="str">
        <f ca="1">IF(B242="","",IF(ISERROR(MATCH($J242,SorP!$B$1:$B$6261,0)),"",INDIRECT("'SorP'!$A$"&amp;MATCH($S242&amp;$J242,SorP!C:C,0))))</f>
        <v/>
      </c>
      <c r="U242" s="167"/>
      <c r="V242" s="168" t="e">
        <f>IF(C242="",NA(),MATCH($B242&amp;$C242,'Smelter Look-up'!$J:$J,0))</f>
        <v>#N/A</v>
      </c>
      <c r="X242" s="169">
        <f t="shared" ca="1" si="20"/>
        <v>0</v>
      </c>
      <c r="AB242" s="312" t="str">
        <f t="shared" si="22"/>
        <v/>
      </c>
      <c r="AC242" s="169" t="str">
        <f t="shared" si="23"/>
        <v/>
      </c>
      <c r="AD242" s="169" t="str">
        <f t="shared" si="24"/>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21"/>
        <v/>
      </c>
      <c r="T243" s="154" t="str">
        <f ca="1">IF(B243="","",IF(ISERROR(MATCH($J243,SorP!$B$1:$B$6261,0)),"",INDIRECT("'SorP'!$A$"&amp;MATCH($S243&amp;$J243,SorP!C:C,0))))</f>
        <v/>
      </c>
      <c r="U243" s="167"/>
      <c r="V243" s="168" t="e">
        <f>IF(C243="",NA(),MATCH($B243&amp;$C243,'Smelter Look-up'!$J:$J,0))</f>
        <v>#N/A</v>
      </c>
      <c r="X243" s="169">
        <f t="shared" ca="1" si="20"/>
        <v>0</v>
      </c>
      <c r="AB243" s="312" t="str">
        <f t="shared" si="22"/>
        <v/>
      </c>
      <c r="AC243" s="169" t="str">
        <f t="shared" si="23"/>
        <v/>
      </c>
      <c r="AD243" s="169" t="str">
        <f t="shared" si="24"/>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21"/>
        <v/>
      </c>
      <c r="T244" s="154" t="str">
        <f ca="1">IF(B244="","",IF(ISERROR(MATCH($J244,SorP!$B$1:$B$6261,0)),"",INDIRECT("'SorP'!$A$"&amp;MATCH($S244&amp;$J244,SorP!C:C,0))))</f>
        <v/>
      </c>
      <c r="U244" s="167"/>
      <c r="V244" s="168" t="e">
        <f>IF(C244="",NA(),MATCH($B244&amp;$C244,'Smelter Look-up'!$J:$J,0))</f>
        <v>#N/A</v>
      </c>
      <c r="X244" s="169">
        <f t="shared" ca="1" si="20"/>
        <v>0</v>
      </c>
      <c r="AB244" s="312" t="str">
        <f t="shared" si="22"/>
        <v/>
      </c>
      <c r="AC244" s="169" t="str">
        <f t="shared" si="23"/>
        <v/>
      </c>
      <c r="AD244" s="169" t="str">
        <f t="shared" si="24"/>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21"/>
        <v/>
      </c>
      <c r="T245" s="154" t="str">
        <f ca="1">IF(B245="","",IF(ISERROR(MATCH($J245,SorP!$B$1:$B$6261,0)),"",INDIRECT("'SorP'!$A$"&amp;MATCH($S245&amp;$J245,SorP!C:C,0))))</f>
        <v/>
      </c>
      <c r="U245" s="167"/>
      <c r="V245" s="168" t="e">
        <f>IF(C245="",NA(),MATCH($B245&amp;$C245,'Smelter Look-up'!$J:$J,0))</f>
        <v>#N/A</v>
      </c>
      <c r="X245" s="169">
        <f t="shared" ca="1" si="20"/>
        <v>0</v>
      </c>
      <c r="AB245" s="312" t="str">
        <f t="shared" si="22"/>
        <v/>
      </c>
      <c r="AC245" s="169" t="str">
        <f t="shared" si="23"/>
        <v/>
      </c>
      <c r="AD245" s="169" t="str">
        <f t="shared" si="24"/>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21"/>
        <v/>
      </c>
      <c r="T246" s="154" t="str">
        <f ca="1">IF(B246="","",IF(ISERROR(MATCH($J246,SorP!$B$1:$B$6261,0)),"",INDIRECT("'SorP'!$A$"&amp;MATCH($S246&amp;$J246,SorP!C:C,0))))</f>
        <v/>
      </c>
      <c r="U246" s="167"/>
      <c r="V246" s="168" t="e">
        <f>IF(C246="",NA(),MATCH($B246&amp;$C246,'Smelter Look-up'!$J:$J,0))</f>
        <v>#N/A</v>
      </c>
      <c r="X246" s="169">
        <f t="shared" ca="1" si="20"/>
        <v>0</v>
      </c>
      <c r="AB246" s="312" t="str">
        <f t="shared" si="22"/>
        <v/>
      </c>
      <c r="AC246" s="169" t="str">
        <f t="shared" si="23"/>
        <v/>
      </c>
      <c r="AD246" s="169" t="str">
        <f t="shared" si="24"/>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21"/>
        <v/>
      </c>
      <c r="T247" s="154" t="str">
        <f ca="1">IF(B247="","",IF(ISERROR(MATCH($J247,SorP!$B$1:$B$6261,0)),"",INDIRECT("'SorP'!$A$"&amp;MATCH($S247&amp;$J247,SorP!C:C,0))))</f>
        <v/>
      </c>
      <c r="U247" s="167"/>
      <c r="V247" s="168" t="e">
        <f>IF(C247="",NA(),MATCH($B247&amp;$C247,'Smelter Look-up'!$J:$J,0))</f>
        <v>#N/A</v>
      </c>
      <c r="X247" s="169">
        <f t="shared" ca="1" si="20"/>
        <v>0</v>
      </c>
      <c r="AB247" s="312" t="str">
        <f t="shared" si="22"/>
        <v/>
      </c>
      <c r="AC247" s="169" t="str">
        <f t="shared" si="23"/>
        <v/>
      </c>
      <c r="AD247" s="169" t="str">
        <f t="shared" si="24"/>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21"/>
        <v/>
      </c>
      <c r="T248" s="154" t="str">
        <f ca="1">IF(B248="","",IF(ISERROR(MATCH($J248,SorP!$B$1:$B$6261,0)),"",INDIRECT("'SorP'!$A$"&amp;MATCH($S248&amp;$J248,SorP!C:C,0))))</f>
        <v/>
      </c>
      <c r="U248" s="167"/>
      <c r="V248" s="168" t="e">
        <f>IF(C248="",NA(),MATCH($B248&amp;$C248,'Smelter Look-up'!$J:$J,0))</f>
        <v>#N/A</v>
      </c>
      <c r="X248" s="169">
        <f t="shared" ref="X248:X311" ca="1" si="25">IF(AND(C248="Smelter not listed",OR(LEN(D248)=0,LEN(E248)=0)),1,0)</f>
        <v>0</v>
      </c>
      <c r="AB248" s="312" t="str">
        <f t="shared" si="22"/>
        <v/>
      </c>
      <c r="AC248" s="169" t="str">
        <f t="shared" si="23"/>
        <v/>
      </c>
      <c r="AD248" s="169" t="str">
        <f t="shared" si="24"/>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ref="S249:S312" ca="1" si="26">IF(B249="","",IF(ISERROR(MATCH($E249,CL,0)),"Unknown",INDIRECT("'C'!$A$"&amp;MATCH($E249,CL,0)+1)))</f>
        <v/>
      </c>
      <c r="T249" s="154" t="str">
        <f ca="1">IF(B249="","",IF(ISERROR(MATCH($J249,SorP!$B$1:$B$6261,0)),"",INDIRECT("'SorP'!$A$"&amp;MATCH($S249&amp;$J249,SorP!C:C,0))))</f>
        <v/>
      </c>
      <c r="U249" s="167"/>
      <c r="V249" s="168" t="e">
        <f>IF(C249="",NA(),MATCH($B249&amp;$C249,'Smelter Look-up'!$J:$J,0))</f>
        <v>#N/A</v>
      </c>
      <c r="X249" s="169">
        <f t="shared" ca="1" si="25"/>
        <v>0</v>
      </c>
      <c r="AB249" s="312" t="str">
        <f t="shared" si="22"/>
        <v/>
      </c>
      <c r="AC249" s="169" t="str">
        <f t="shared" si="23"/>
        <v/>
      </c>
      <c r="AD249" s="169" t="str">
        <f t="shared" si="24"/>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26"/>
        <v/>
      </c>
      <c r="T250" s="154" t="str">
        <f ca="1">IF(B250="","",IF(ISERROR(MATCH($J250,SorP!$B$1:$B$6261,0)),"",INDIRECT("'SorP'!$A$"&amp;MATCH($S250&amp;$J250,SorP!C:C,0))))</f>
        <v/>
      </c>
      <c r="U250" s="167"/>
      <c r="V250" s="168" t="e">
        <f>IF(C250="",NA(),MATCH($B250&amp;$C250,'Smelter Look-up'!$J:$J,0))</f>
        <v>#N/A</v>
      </c>
      <c r="X250" s="169">
        <f t="shared" ca="1" si="25"/>
        <v>0</v>
      </c>
      <c r="AB250" s="312" t="str">
        <f t="shared" si="22"/>
        <v/>
      </c>
      <c r="AC250" s="169" t="str">
        <f t="shared" si="23"/>
        <v/>
      </c>
      <c r="AD250" s="169" t="str">
        <f t="shared" si="24"/>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26"/>
        <v/>
      </c>
      <c r="T251" s="154" t="str">
        <f ca="1">IF(B251="","",IF(ISERROR(MATCH($J251,SorP!$B$1:$B$6261,0)),"",INDIRECT("'SorP'!$A$"&amp;MATCH($S251&amp;$J251,SorP!C:C,0))))</f>
        <v/>
      </c>
      <c r="U251" s="167"/>
      <c r="V251" s="168" t="e">
        <f>IF(C251="",NA(),MATCH($B251&amp;$C251,'Smelter Look-up'!$J:$J,0))</f>
        <v>#N/A</v>
      </c>
      <c r="X251" s="169">
        <f t="shared" ca="1" si="25"/>
        <v>0</v>
      </c>
      <c r="AB251" s="312" t="str">
        <f t="shared" si="22"/>
        <v/>
      </c>
      <c r="AC251" s="169" t="str">
        <f t="shared" si="23"/>
        <v/>
      </c>
      <c r="AD251" s="169" t="str">
        <f t="shared" si="24"/>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26"/>
        <v/>
      </c>
      <c r="T252" s="154" t="str">
        <f ca="1">IF(B252="","",IF(ISERROR(MATCH($J252,SorP!$B$1:$B$6261,0)),"",INDIRECT("'SorP'!$A$"&amp;MATCH($S252&amp;$J252,SorP!C:C,0))))</f>
        <v/>
      </c>
      <c r="U252" s="167"/>
      <c r="V252" s="168" t="e">
        <f>IF(C252="",NA(),MATCH($B252&amp;$C252,'Smelter Look-up'!$J:$J,0))</f>
        <v>#N/A</v>
      </c>
      <c r="X252" s="169">
        <f t="shared" ca="1" si="25"/>
        <v>0</v>
      </c>
      <c r="AB252" s="312" t="str">
        <f t="shared" si="22"/>
        <v/>
      </c>
      <c r="AC252" s="169" t="str">
        <f t="shared" si="23"/>
        <v/>
      </c>
      <c r="AD252" s="169" t="str">
        <f t="shared" si="24"/>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26"/>
        <v/>
      </c>
      <c r="T253" s="154" t="str">
        <f ca="1">IF(B253="","",IF(ISERROR(MATCH($J253,SorP!$B$1:$B$6261,0)),"",INDIRECT("'SorP'!$A$"&amp;MATCH($S253&amp;$J253,SorP!C:C,0))))</f>
        <v/>
      </c>
      <c r="U253" s="167"/>
      <c r="V253" s="168" t="e">
        <f>IF(C253="",NA(),MATCH($B253&amp;$C253,'Smelter Look-up'!$J:$J,0))</f>
        <v>#N/A</v>
      </c>
      <c r="X253" s="169">
        <f t="shared" ca="1" si="25"/>
        <v>0</v>
      </c>
      <c r="AB253" s="312" t="str">
        <f t="shared" si="22"/>
        <v/>
      </c>
      <c r="AC253" s="169" t="str">
        <f t="shared" si="23"/>
        <v/>
      </c>
      <c r="AD253" s="169" t="str">
        <f t="shared" si="24"/>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26"/>
        <v/>
      </c>
      <c r="T254" s="154" t="str">
        <f ca="1">IF(B254="","",IF(ISERROR(MATCH($J254,SorP!$B$1:$B$6261,0)),"",INDIRECT("'SorP'!$A$"&amp;MATCH($S254&amp;$J254,SorP!C:C,0))))</f>
        <v/>
      </c>
      <c r="U254" s="167"/>
      <c r="V254" s="168" t="e">
        <f>IF(C254="",NA(),MATCH($B254&amp;$C254,'Smelter Look-up'!$J:$J,0))</f>
        <v>#N/A</v>
      </c>
      <c r="X254" s="169">
        <f t="shared" ca="1" si="25"/>
        <v>0</v>
      </c>
      <c r="AB254" s="312" t="str">
        <f t="shared" si="22"/>
        <v/>
      </c>
      <c r="AC254" s="169" t="str">
        <f t="shared" si="23"/>
        <v/>
      </c>
      <c r="AD254" s="169" t="str">
        <f t="shared" si="24"/>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26"/>
        <v/>
      </c>
      <c r="T255" s="154" t="str">
        <f ca="1">IF(B255="","",IF(ISERROR(MATCH($J255,SorP!$B$1:$B$6261,0)),"",INDIRECT("'SorP'!$A$"&amp;MATCH($S255&amp;$J255,SorP!C:C,0))))</f>
        <v/>
      </c>
      <c r="U255" s="167"/>
      <c r="V255" s="168" t="e">
        <f>IF(C255="",NA(),MATCH($B255&amp;$C255,'Smelter Look-up'!$J:$J,0))</f>
        <v>#N/A</v>
      </c>
      <c r="X255" s="169">
        <f t="shared" ca="1" si="25"/>
        <v>0</v>
      </c>
      <c r="AB255" s="312" t="str">
        <f t="shared" ref="AB255:AB318" si="27">IF(C255="","",B255)</f>
        <v/>
      </c>
      <c r="AC255" s="169" t="str">
        <f t="shared" ref="AC255:AC318" si="28">B255</f>
        <v/>
      </c>
      <c r="AD255" s="169" t="str">
        <f t="shared" ref="AD255:AD318" si="29">IF(C255="Smelter not listed",D255,C255)</f>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ca="1" si="26"/>
        <v/>
      </c>
      <c r="T256" s="154" t="str">
        <f ca="1">IF(B256="","",IF(ISERROR(MATCH($J256,SorP!$B$1:$B$6261,0)),"",INDIRECT("'SorP'!$A$"&amp;MATCH($S256&amp;$J256,SorP!C:C,0))))</f>
        <v/>
      </c>
      <c r="U256" s="167"/>
      <c r="V256" s="168" t="e">
        <f>IF(C256="",NA(),MATCH($B256&amp;$C256,'Smelter Look-up'!$J:$J,0))</f>
        <v>#N/A</v>
      </c>
      <c r="X256" s="169">
        <f t="shared" ca="1" si="25"/>
        <v>0</v>
      </c>
      <c r="AB256" s="312" t="str">
        <f t="shared" si="27"/>
        <v/>
      </c>
      <c r="AC256" s="169" t="str">
        <f t="shared" si="28"/>
        <v/>
      </c>
      <c r="AD256" s="169" t="str">
        <f t="shared" si="29"/>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6"/>
        <v/>
      </c>
      <c r="T257" s="154" t="str">
        <f ca="1">IF(B257="","",IF(ISERROR(MATCH($J257,SorP!$B$1:$B$6261,0)),"",INDIRECT("'SorP'!$A$"&amp;MATCH($S257&amp;$J257,SorP!C:C,0))))</f>
        <v/>
      </c>
      <c r="U257" s="167"/>
      <c r="V257" s="168" t="e">
        <f>IF(C257="",NA(),MATCH($B257&amp;$C257,'Smelter Look-up'!$J:$J,0))</f>
        <v>#N/A</v>
      </c>
      <c r="X257" s="169">
        <f t="shared" ca="1" si="25"/>
        <v>0</v>
      </c>
      <c r="AB257" s="312" t="str">
        <f t="shared" si="27"/>
        <v/>
      </c>
      <c r="AC257" s="169" t="str">
        <f t="shared" si="28"/>
        <v/>
      </c>
      <c r="AD257" s="169" t="str">
        <f t="shared" si="29"/>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6"/>
        <v/>
      </c>
      <c r="T258" s="154" t="str">
        <f ca="1">IF(B258="","",IF(ISERROR(MATCH($J258,SorP!$B$1:$B$6261,0)),"",INDIRECT("'SorP'!$A$"&amp;MATCH($S258&amp;$J258,SorP!C:C,0))))</f>
        <v/>
      </c>
      <c r="U258" s="167"/>
      <c r="V258" s="168" t="e">
        <f>IF(C258="",NA(),MATCH($B258&amp;$C258,'Smelter Look-up'!$J:$J,0))</f>
        <v>#N/A</v>
      </c>
      <c r="X258" s="169">
        <f t="shared" ca="1" si="25"/>
        <v>0</v>
      </c>
      <c r="AB258" s="312" t="str">
        <f t="shared" si="27"/>
        <v/>
      </c>
      <c r="AC258" s="169" t="str">
        <f t="shared" si="28"/>
        <v/>
      </c>
      <c r="AD258" s="169" t="str">
        <f t="shared" si="29"/>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6"/>
        <v/>
      </c>
      <c r="T259" s="154" t="str">
        <f ca="1">IF(B259="","",IF(ISERROR(MATCH($J259,SorP!$B$1:$B$6261,0)),"",INDIRECT("'SorP'!$A$"&amp;MATCH($S259&amp;$J259,SorP!C:C,0))))</f>
        <v/>
      </c>
      <c r="U259" s="167"/>
      <c r="V259" s="168" t="e">
        <f>IF(C259="",NA(),MATCH($B259&amp;$C259,'Smelter Look-up'!$J:$J,0))</f>
        <v>#N/A</v>
      </c>
      <c r="X259" s="169">
        <f t="shared" ca="1" si="25"/>
        <v>0</v>
      </c>
      <c r="AB259" s="312" t="str">
        <f t="shared" si="27"/>
        <v/>
      </c>
      <c r="AC259" s="169" t="str">
        <f t="shared" si="28"/>
        <v/>
      </c>
      <c r="AD259" s="169" t="str">
        <f t="shared" si="29"/>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6"/>
        <v/>
      </c>
      <c r="T260" s="154" t="str">
        <f ca="1">IF(B260="","",IF(ISERROR(MATCH($J260,SorP!$B$1:$B$6261,0)),"",INDIRECT("'SorP'!$A$"&amp;MATCH($S260&amp;$J260,SorP!C:C,0))))</f>
        <v/>
      </c>
      <c r="U260" s="167"/>
      <c r="V260" s="168" t="e">
        <f>IF(C260="",NA(),MATCH($B260&amp;$C260,'Smelter Look-up'!$J:$J,0))</f>
        <v>#N/A</v>
      </c>
      <c r="X260" s="169">
        <f t="shared" ca="1" si="25"/>
        <v>0</v>
      </c>
      <c r="AB260" s="312" t="str">
        <f t="shared" si="27"/>
        <v/>
      </c>
      <c r="AC260" s="169" t="str">
        <f t="shared" si="28"/>
        <v/>
      </c>
      <c r="AD260" s="169" t="str">
        <f t="shared" si="29"/>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6"/>
        <v/>
      </c>
      <c r="T261" s="154" t="str">
        <f ca="1">IF(B261="","",IF(ISERROR(MATCH($J261,SorP!$B$1:$B$6261,0)),"",INDIRECT("'SorP'!$A$"&amp;MATCH($S261&amp;$J261,SorP!C:C,0))))</f>
        <v/>
      </c>
      <c r="U261" s="167"/>
      <c r="V261" s="168" t="e">
        <f>IF(C261="",NA(),MATCH($B261&amp;$C261,'Smelter Look-up'!$J:$J,0))</f>
        <v>#N/A</v>
      </c>
      <c r="X261" s="169">
        <f t="shared" ca="1" si="25"/>
        <v>0</v>
      </c>
      <c r="AB261" s="312" t="str">
        <f t="shared" si="27"/>
        <v/>
      </c>
      <c r="AC261" s="169" t="str">
        <f t="shared" si="28"/>
        <v/>
      </c>
      <c r="AD261" s="169" t="str">
        <f t="shared" si="29"/>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6"/>
        <v/>
      </c>
      <c r="T262" s="154" t="str">
        <f ca="1">IF(B262="","",IF(ISERROR(MATCH($J262,SorP!$B$1:$B$6261,0)),"",INDIRECT("'SorP'!$A$"&amp;MATCH($S262&amp;$J262,SorP!C:C,0))))</f>
        <v/>
      </c>
      <c r="U262" s="167"/>
      <c r="V262" s="168" t="e">
        <f>IF(C262="",NA(),MATCH($B262&amp;$C262,'Smelter Look-up'!$J:$J,0))</f>
        <v>#N/A</v>
      </c>
      <c r="X262" s="169">
        <f t="shared" ca="1" si="25"/>
        <v>0</v>
      </c>
      <c r="AB262" s="312" t="str">
        <f t="shared" si="27"/>
        <v/>
      </c>
      <c r="AC262" s="169" t="str">
        <f t="shared" si="28"/>
        <v/>
      </c>
      <c r="AD262" s="169" t="str">
        <f t="shared" si="29"/>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6"/>
        <v/>
      </c>
      <c r="T263" s="154" t="str">
        <f ca="1">IF(B263="","",IF(ISERROR(MATCH($J263,SorP!$B$1:$B$6261,0)),"",INDIRECT("'SorP'!$A$"&amp;MATCH($S263&amp;$J263,SorP!C:C,0))))</f>
        <v/>
      </c>
      <c r="U263" s="167"/>
      <c r="V263" s="168" t="e">
        <f>IF(C263="",NA(),MATCH($B263&amp;$C263,'Smelter Look-up'!$J:$J,0))</f>
        <v>#N/A</v>
      </c>
      <c r="X263" s="169">
        <f t="shared" ca="1" si="25"/>
        <v>0</v>
      </c>
      <c r="AB263" s="312" t="str">
        <f t="shared" si="27"/>
        <v/>
      </c>
      <c r="AC263" s="169" t="str">
        <f t="shared" si="28"/>
        <v/>
      </c>
      <c r="AD263" s="169" t="str">
        <f t="shared" si="29"/>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6"/>
        <v/>
      </c>
      <c r="T264" s="154" t="str">
        <f ca="1">IF(B264="","",IF(ISERROR(MATCH($J264,SorP!$B$1:$B$6261,0)),"",INDIRECT("'SorP'!$A$"&amp;MATCH($S264&amp;$J264,SorP!C:C,0))))</f>
        <v/>
      </c>
      <c r="U264" s="167"/>
      <c r="V264" s="168" t="e">
        <f>IF(C264="",NA(),MATCH($B264&amp;$C264,'Smelter Look-up'!$J:$J,0))</f>
        <v>#N/A</v>
      </c>
      <c r="X264" s="169">
        <f t="shared" ca="1" si="25"/>
        <v>0</v>
      </c>
      <c r="AB264" s="312" t="str">
        <f t="shared" si="27"/>
        <v/>
      </c>
      <c r="AC264" s="169" t="str">
        <f t="shared" si="28"/>
        <v/>
      </c>
      <c r="AD264" s="169" t="str">
        <f t="shared" si="29"/>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6"/>
        <v/>
      </c>
      <c r="T265" s="154" t="str">
        <f ca="1">IF(B265="","",IF(ISERROR(MATCH($J265,SorP!$B$1:$B$6261,0)),"",INDIRECT("'SorP'!$A$"&amp;MATCH($S265&amp;$J265,SorP!C:C,0))))</f>
        <v/>
      </c>
      <c r="U265" s="167"/>
      <c r="V265" s="168" t="e">
        <f>IF(C265="",NA(),MATCH($B265&amp;$C265,'Smelter Look-up'!$J:$J,0))</f>
        <v>#N/A</v>
      </c>
      <c r="X265" s="169">
        <f t="shared" ca="1" si="25"/>
        <v>0</v>
      </c>
      <c r="AB265" s="312" t="str">
        <f t="shared" si="27"/>
        <v/>
      </c>
      <c r="AC265" s="169" t="str">
        <f t="shared" si="28"/>
        <v/>
      </c>
      <c r="AD265" s="169" t="str">
        <f t="shared" si="29"/>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6"/>
        <v/>
      </c>
      <c r="T266" s="154" t="str">
        <f ca="1">IF(B266="","",IF(ISERROR(MATCH($J266,SorP!$B$1:$B$6261,0)),"",INDIRECT("'SorP'!$A$"&amp;MATCH($S266&amp;$J266,SorP!C:C,0))))</f>
        <v/>
      </c>
      <c r="U266" s="167"/>
      <c r="V266" s="168" t="e">
        <f>IF(C266="",NA(),MATCH($B266&amp;$C266,'Smelter Look-up'!$J:$J,0))</f>
        <v>#N/A</v>
      </c>
      <c r="X266" s="169">
        <f t="shared" ca="1" si="25"/>
        <v>0</v>
      </c>
      <c r="AB266" s="312" t="str">
        <f t="shared" si="27"/>
        <v/>
      </c>
      <c r="AC266" s="169" t="str">
        <f t="shared" si="28"/>
        <v/>
      </c>
      <c r="AD266" s="169" t="str">
        <f t="shared" si="29"/>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6"/>
        <v/>
      </c>
      <c r="T267" s="154" t="str">
        <f ca="1">IF(B267="","",IF(ISERROR(MATCH($J267,SorP!$B$1:$B$6261,0)),"",INDIRECT("'SorP'!$A$"&amp;MATCH($S267&amp;$J267,SorP!C:C,0))))</f>
        <v/>
      </c>
      <c r="U267" s="167"/>
      <c r="V267" s="168" t="e">
        <f>IF(C267="",NA(),MATCH($B267&amp;$C267,'Smelter Look-up'!$J:$J,0))</f>
        <v>#N/A</v>
      </c>
      <c r="X267" s="169">
        <f t="shared" ca="1" si="25"/>
        <v>0</v>
      </c>
      <c r="AB267" s="312" t="str">
        <f t="shared" si="27"/>
        <v/>
      </c>
      <c r="AC267" s="169" t="str">
        <f t="shared" si="28"/>
        <v/>
      </c>
      <c r="AD267" s="169" t="str">
        <f t="shared" si="29"/>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6"/>
        <v/>
      </c>
      <c r="T268" s="154" t="str">
        <f ca="1">IF(B268="","",IF(ISERROR(MATCH($J268,SorP!$B$1:$B$6261,0)),"",INDIRECT("'SorP'!$A$"&amp;MATCH($S268&amp;$J268,SorP!C:C,0))))</f>
        <v/>
      </c>
      <c r="U268" s="167"/>
      <c r="V268" s="168" t="e">
        <f>IF(C268="",NA(),MATCH($B268&amp;$C268,'Smelter Look-up'!$J:$J,0))</f>
        <v>#N/A</v>
      </c>
      <c r="X268" s="169">
        <f t="shared" ca="1" si="25"/>
        <v>0</v>
      </c>
      <c r="AB268" s="312" t="str">
        <f t="shared" si="27"/>
        <v/>
      </c>
      <c r="AC268" s="169" t="str">
        <f t="shared" si="28"/>
        <v/>
      </c>
      <c r="AD268" s="169" t="str">
        <f t="shared" si="29"/>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6"/>
        <v/>
      </c>
      <c r="T269" s="154" t="str">
        <f ca="1">IF(B269="","",IF(ISERROR(MATCH($J269,SorP!$B$1:$B$6261,0)),"",INDIRECT("'SorP'!$A$"&amp;MATCH($S269&amp;$J269,SorP!C:C,0))))</f>
        <v/>
      </c>
      <c r="U269" s="167"/>
      <c r="V269" s="168" t="e">
        <f>IF(C269="",NA(),MATCH($B269&amp;$C269,'Smelter Look-up'!$J:$J,0))</f>
        <v>#N/A</v>
      </c>
      <c r="X269" s="169">
        <f t="shared" ca="1" si="25"/>
        <v>0</v>
      </c>
      <c r="AB269" s="312" t="str">
        <f t="shared" si="27"/>
        <v/>
      </c>
      <c r="AC269" s="169" t="str">
        <f t="shared" si="28"/>
        <v/>
      </c>
      <c r="AD269" s="169" t="str">
        <f t="shared" si="29"/>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6"/>
        <v/>
      </c>
      <c r="T270" s="154" t="str">
        <f ca="1">IF(B270="","",IF(ISERROR(MATCH($J270,SorP!$B$1:$B$6261,0)),"",INDIRECT("'SorP'!$A$"&amp;MATCH($S270&amp;$J270,SorP!C:C,0))))</f>
        <v/>
      </c>
      <c r="U270" s="167"/>
      <c r="V270" s="168" t="e">
        <f>IF(C270="",NA(),MATCH($B270&amp;$C270,'Smelter Look-up'!$J:$J,0))</f>
        <v>#N/A</v>
      </c>
      <c r="X270" s="169">
        <f t="shared" ca="1" si="25"/>
        <v>0</v>
      </c>
      <c r="AB270" s="312" t="str">
        <f t="shared" si="27"/>
        <v/>
      </c>
      <c r="AC270" s="169" t="str">
        <f t="shared" si="28"/>
        <v/>
      </c>
      <c r="AD270" s="169" t="str">
        <f t="shared" si="29"/>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6"/>
        <v/>
      </c>
      <c r="T271" s="154" t="str">
        <f ca="1">IF(B271="","",IF(ISERROR(MATCH($J271,SorP!$B$1:$B$6261,0)),"",INDIRECT("'SorP'!$A$"&amp;MATCH($S271&amp;$J271,SorP!C:C,0))))</f>
        <v/>
      </c>
      <c r="U271" s="167"/>
      <c r="V271" s="168" t="e">
        <f>IF(C271="",NA(),MATCH($B271&amp;$C271,'Smelter Look-up'!$J:$J,0))</f>
        <v>#N/A</v>
      </c>
      <c r="X271" s="169">
        <f t="shared" ca="1" si="25"/>
        <v>0</v>
      </c>
      <c r="AB271" s="312" t="str">
        <f t="shared" si="27"/>
        <v/>
      </c>
      <c r="AC271" s="169" t="str">
        <f t="shared" si="28"/>
        <v/>
      </c>
      <c r="AD271" s="169" t="str">
        <f t="shared" si="29"/>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6"/>
        <v/>
      </c>
      <c r="T272" s="154" t="str">
        <f ca="1">IF(B272="","",IF(ISERROR(MATCH($J272,SorP!$B$1:$B$6261,0)),"",INDIRECT("'SorP'!$A$"&amp;MATCH($S272&amp;$J272,SorP!C:C,0))))</f>
        <v/>
      </c>
      <c r="U272" s="167"/>
      <c r="V272" s="168" t="e">
        <f>IF(C272="",NA(),MATCH($B272&amp;$C272,'Smelter Look-up'!$J:$J,0))</f>
        <v>#N/A</v>
      </c>
      <c r="X272" s="169">
        <f t="shared" ca="1" si="25"/>
        <v>0</v>
      </c>
      <c r="AB272" s="312" t="str">
        <f t="shared" si="27"/>
        <v/>
      </c>
      <c r="AC272" s="169" t="str">
        <f t="shared" si="28"/>
        <v/>
      </c>
      <c r="AD272" s="169" t="str">
        <f t="shared" si="29"/>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6"/>
        <v/>
      </c>
      <c r="T273" s="154" t="str">
        <f ca="1">IF(B273="","",IF(ISERROR(MATCH($J273,SorP!$B$1:$B$6261,0)),"",INDIRECT("'SorP'!$A$"&amp;MATCH($S273&amp;$J273,SorP!C:C,0))))</f>
        <v/>
      </c>
      <c r="U273" s="167"/>
      <c r="V273" s="168" t="e">
        <f>IF(C273="",NA(),MATCH($B273&amp;$C273,'Smelter Look-up'!$J:$J,0))</f>
        <v>#N/A</v>
      </c>
      <c r="X273" s="169">
        <f t="shared" ca="1" si="25"/>
        <v>0</v>
      </c>
      <c r="AB273" s="312" t="str">
        <f t="shared" si="27"/>
        <v/>
      </c>
      <c r="AC273" s="169" t="str">
        <f t="shared" si="28"/>
        <v/>
      </c>
      <c r="AD273" s="169" t="str">
        <f t="shared" si="29"/>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6"/>
        <v/>
      </c>
      <c r="T274" s="154" t="str">
        <f ca="1">IF(B274="","",IF(ISERROR(MATCH($J274,SorP!$B$1:$B$6261,0)),"",INDIRECT("'SorP'!$A$"&amp;MATCH($S274&amp;$J274,SorP!C:C,0))))</f>
        <v/>
      </c>
      <c r="U274" s="167"/>
      <c r="V274" s="168" t="e">
        <f>IF(C274="",NA(),MATCH($B274&amp;$C274,'Smelter Look-up'!$J:$J,0))</f>
        <v>#N/A</v>
      </c>
      <c r="X274" s="169">
        <f t="shared" ca="1" si="25"/>
        <v>0</v>
      </c>
      <c r="AB274" s="312" t="str">
        <f t="shared" si="27"/>
        <v/>
      </c>
      <c r="AC274" s="169" t="str">
        <f t="shared" si="28"/>
        <v/>
      </c>
      <c r="AD274" s="169" t="str">
        <f t="shared" si="29"/>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6"/>
        <v/>
      </c>
      <c r="T275" s="154" t="str">
        <f ca="1">IF(B275="","",IF(ISERROR(MATCH($J275,SorP!$B$1:$B$6261,0)),"",INDIRECT("'SorP'!$A$"&amp;MATCH($S275&amp;$J275,SorP!C:C,0))))</f>
        <v/>
      </c>
      <c r="U275" s="167"/>
      <c r="V275" s="168" t="e">
        <f>IF(C275="",NA(),MATCH($B275&amp;$C275,'Smelter Look-up'!$J:$J,0))</f>
        <v>#N/A</v>
      </c>
      <c r="X275" s="169">
        <f t="shared" ca="1" si="25"/>
        <v>0</v>
      </c>
      <c r="AB275" s="312" t="str">
        <f t="shared" si="27"/>
        <v/>
      </c>
      <c r="AC275" s="169" t="str">
        <f t="shared" si="28"/>
        <v/>
      </c>
      <c r="AD275" s="169" t="str">
        <f t="shared" si="29"/>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6"/>
        <v/>
      </c>
      <c r="T276" s="154" t="str">
        <f ca="1">IF(B276="","",IF(ISERROR(MATCH($J276,SorP!$B$1:$B$6261,0)),"",INDIRECT("'SorP'!$A$"&amp;MATCH($S276&amp;$J276,SorP!C:C,0))))</f>
        <v/>
      </c>
      <c r="U276" s="167"/>
      <c r="V276" s="168" t="e">
        <f>IF(C276="",NA(),MATCH($B276&amp;$C276,'Smelter Look-up'!$J:$J,0))</f>
        <v>#N/A</v>
      </c>
      <c r="X276" s="169">
        <f t="shared" ca="1" si="25"/>
        <v>0</v>
      </c>
      <c r="AB276" s="312" t="str">
        <f t="shared" si="27"/>
        <v/>
      </c>
      <c r="AC276" s="169" t="str">
        <f t="shared" si="28"/>
        <v/>
      </c>
      <c r="AD276" s="169" t="str">
        <f t="shared" si="29"/>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6"/>
        <v/>
      </c>
      <c r="T277" s="154" t="str">
        <f ca="1">IF(B277="","",IF(ISERROR(MATCH($J277,SorP!$B$1:$B$6261,0)),"",INDIRECT("'SorP'!$A$"&amp;MATCH($S277&amp;$J277,SorP!C:C,0))))</f>
        <v/>
      </c>
      <c r="U277" s="167"/>
      <c r="V277" s="168" t="e">
        <f>IF(C277="",NA(),MATCH($B277&amp;$C277,'Smelter Look-up'!$J:$J,0))</f>
        <v>#N/A</v>
      </c>
      <c r="X277" s="169">
        <f t="shared" ca="1" si="25"/>
        <v>0</v>
      </c>
      <c r="AB277" s="312" t="str">
        <f t="shared" si="27"/>
        <v/>
      </c>
      <c r="AC277" s="169" t="str">
        <f t="shared" si="28"/>
        <v/>
      </c>
      <c r="AD277" s="169" t="str">
        <f t="shared" si="29"/>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6"/>
        <v/>
      </c>
      <c r="T278" s="154" t="str">
        <f ca="1">IF(B278="","",IF(ISERROR(MATCH($J278,SorP!$B$1:$B$6261,0)),"",INDIRECT("'SorP'!$A$"&amp;MATCH($S278&amp;$J278,SorP!C:C,0))))</f>
        <v/>
      </c>
      <c r="U278" s="167"/>
      <c r="V278" s="168" t="e">
        <f>IF(C278="",NA(),MATCH($B278&amp;$C278,'Smelter Look-up'!$J:$J,0))</f>
        <v>#N/A</v>
      </c>
      <c r="X278" s="169">
        <f t="shared" ca="1" si="25"/>
        <v>0</v>
      </c>
      <c r="AB278" s="312" t="str">
        <f t="shared" si="27"/>
        <v/>
      </c>
      <c r="AC278" s="169" t="str">
        <f t="shared" si="28"/>
        <v/>
      </c>
      <c r="AD278" s="169" t="str">
        <f t="shared" si="29"/>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6"/>
        <v/>
      </c>
      <c r="T279" s="154" t="str">
        <f ca="1">IF(B279="","",IF(ISERROR(MATCH($J279,SorP!$B$1:$B$6261,0)),"",INDIRECT("'SorP'!$A$"&amp;MATCH($S279&amp;$J279,SorP!C:C,0))))</f>
        <v/>
      </c>
      <c r="U279" s="167"/>
      <c r="V279" s="168" t="e">
        <f>IF(C279="",NA(),MATCH($B279&amp;$C279,'Smelter Look-up'!$J:$J,0))</f>
        <v>#N/A</v>
      </c>
      <c r="X279" s="169">
        <f t="shared" ca="1" si="25"/>
        <v>0</v>
      </c>
      <c r="AB279" s="312" t="str">
        <f t="shared" si="27"/>
        <v/>
      </c>
      <c r="AC279" s="169" t="str">
        <f t="shared" si="28"/>
        <v/>
      </c>
      <c r="AD279" s="169" t="str">
        <f t="shared" si="29"/>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6"/>
        <v/>
      </c>
      <c r="T280" s="154" t="str">
        <f ca="1">IF(B280="","",IF(ISERROR(MATCH($J280,SorP!$B$1:$B$6261,0)),"",INDIRECT("'SorP'!$A$"&amp;MATCH($S280&amp;$J280,SorP!C:C,0))))</f>
        <v/>
      </c>
      <c r="U280" s="167"/>
      <c r="V280" s="168" t="e">
        <f>IF(C280="",NA(),MATCH($B280&amp;$C280,'Smelter Look-up'!$J:$J,0))</f>
        <v>#N/A</v>
      </c>
      <c r="X280" s="169">
        <f t="shared" ca="1" si="25"/>
        <v>0</v>
      </c>
      <c r="AB280" s="312" t="str">
        <f t="shared" si="27"/>
        <v/>
      </c>
      <c r="AC280" s="169" t="str">
        <f t="shared" si="28"/>
        <v/>
      </c>
      <c r="AD280" s="169" t="str">
        <f t="shared" si="29"/>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6"/>
        <v/>
      </c>
      <c r="T281" s="154" t="str">
        <f ca="1">IF(B281="","",IF(ISERROR(MATCH($J281,SorP!$B$1:$B$6261,0)),"",INDIRECT("'SorP'!$A$"&amp;MATCH($S281&amp;$J281,SorP!C:C,0))))</f>
        <v/>
      </c>
      <c r="U281" s="167"/>
      <c r="V281" s="168" t="e">
        <f>IF(C281="",NA(),MATCH($B281&amp;$C281,'Smelter Look-up'!$J:$J,0))</f>
        <v>#N/A</v>
      </c>
      <c r="X281" s="169">
        <f t="shared" ca="1" si="25"/>
        <v>0</v>
      </c>
      <c r="AB281" s="312" t="str">
        <f t="shared" si="27"/>
        <v/>
      </c>
      <c r="AC281" s="169" t="str">
        <f t="shared" si="28"/>
        <v/>
      </c>
      <c r="AD281" s="169" t="str">
        <f t="shared" si="29"/>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6"/>
        <v/>
      </c>
      <c r="T282" s="154" t="str">
        <f ca="1">IF(B282="","",IF(ISERROR(MATCH($J282,SorP!$B$1:$B$6261,0)),"",INDIRECT("'SorP'!$A$"&amp;MATCH($S282&amp;$J282,SorP!C:C,0))))</f>
        <v/>
      </c>
      <c r="U282" s="167"/>
      <c r="V282" s="168" t="e">
        <f>IF(C282="",NA(),MATCH($B282&amp;$C282,'Smelter Look-up'!$J:$J,0))</f>
        <v>#N/A</v>
      </c>
      <c r="X282" s="169">
        <f t="shared" ca="1" si="25"/>
        <v>0</v>
      </c>
      <c r="AB282" s="312" t="str">
        <f t="shared" si="27"/>
        <v/>
      </c>
      <c r="AC282" s="169" t="str">
        <f t="shared" si="28"/>
        <v/>
      </c>
      <c r="AD282" s="169" t="str">
        <f t="shared" si="29"/>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6"/>
        <v/>
      </c>
      <c r="T283" s="154" t="str">
        <f ca="1">IF(B283="","",IF(ISERROR(MATCH($J283,SorP!$B$1:$B$6261,0)),"",INDIRECT("'SorP'!$A$"&amp;MATCH($S283&amp;$J283,SorP!C:C,0))))</f>
        <v/>
      </c>
      <c r="U283" s="167"/>
      <c r="V283" s="168" t="e">
        <f>IF(C283="",NA(),MATCH($B283&amp;$C283,'Smelter Look-up'!$J:$J,0))</f>
        <v>#N/A</v>
      </c>
      <c r="X283" s="169">
        <f t="shared" ca="1" si="25"/>
        <v>0</v>
      </c>
      <c r="AB283" s="312" t="str">
        <f t="shared" si="27"/>
        <v/>
      </c>
      <c r="AC283" s="169" t="str">
        <f t="shared" si="28"/>
        <v/>
      </c>
      <c r="AD283" s="169" t="str">
        <f t="shared" si="29"/>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6"/>
        <v/>
      </c>
      <c r="T284" s="154" t="str">
        <f ca="1">IF(B284="","",IF(ISERROR(MATCH($J284,SorP!$B$1:$B$6261,0)),"",INDIRECT("'SorP'!$A$"&amp;MATCH($S284&amp;$J284,SorP!C:C,0))))</f>
        <v/>
      </c>
      <c r="U284" s="167"/>
      <c r="V284" s="168" t="e">
        <f>IF(C284="",NA(),MATCH($B284&amp;$C284,'Smelter Look-up'!$J:$J,0))</f>
        <v>#N/A</v>
      </c>
      <c r="X284" s="169">
        <f t="shared" ca="1" si="25"/>
        <v>0</v>
      </c>
      <c r="AB284" s="312" t="str">
        <f t="shared" si="27"/>
        <v/>
      </c>
      <c r="AC284" s="169" t="str">
        <f t="shared" si="28"/>
        <v/>
      </c>
      <c r="AD284" s="169" t="str">
        <f t="shared" si="29"/>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6"/>
        <v/>
      </c>
      <c r="T285" s="154" t="str">
        <f ca="1">IF(B285="","",IF(ISERROR(MATCH($J285,SorP!$B$1:$B$6261,0)),"",INDIRECT("'SorP'!$A$"&amp;MATCH($S285&amp;$J285,SorP!C:C,0))))</f>
        <v/>
      </c>
      <c r="U285" s="167"/>
      <c r="V285" s="168" t="e">
        <f>IF(C285="",NA(),MATCH($B285&amp;$C285,'Smelter Look-up'!$J:$J,0))</f>
        <v>#N/A</v>
      </c>
      <c r="X285" s="169">
        <f t="shared" ca="1" si="25"/>
        <v>0</v>
      </c>
      <c r="AB285" s="312" t="str">
        <f t="shared" si="27"/>
        <v/>
      </c>
      <c r="AC285" s="169" t="str">
        <f t="shared" si="28"/>
        <v/>
      </c>
      <c r="AD285" s="169" t="str">
        <f t="shared" si="29"/>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6"/>
        <v/>
      </c>
      <c r="T286" s="154" t="str">
        <f ca="1">IF(B286="","",IF(ISERROR(MATCH($J286,SorP!$B$1:$B$6261,0)),"",INDIRECT("'SorP'!$A$"&amp;MATCH($S286&amp;$J286,SorP!C:C,0))))</f>
        <v/>
      </c>
      <c r="U286" s="167"/>
      <c r="V286" s="168" t="e">
        <f>IF(C286="",NA(),MATCH($B286&amp;$C286,'Smelter Look-up'!$J:$J,0))</f>
        <v>#N/A</v>
      </c>
      <c r="X286" s="169">
        <f t="shared" ca="1" si="25"/>
        <v>0</v>
      </c>
      <c r="AB286" s="312" t="str">
        <f t="shared" si="27"/>
        <v/>
      </c>
      <c r="AC286" s="169" t="str">
        <f t="shared" si="28"/>
        <v/>
      </c>
      <c r="AD286" s="169" t="str">
        <f t="shared" si="29"/>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6"/>
        <v/>
      </c>
      <c r="T287" s="154" t="str">
        <f ca="1">IF(B287="","",IF(ISERROR(MATCH($J287,SorP!$B$1:$B$6261,0)),"",INDIRECT("'SorP'!$A$"&amp;MATCH($S287&amp;$J287,SorP!C:C,0))))</f>
        <v/>
      </c>
      <c r="U287" s="167"/>
      <c r="V287" s="168" t="e">
        <f>IF(C287="",NA(),MATCH($B287&amp;$C287,'Smelter Look-up'!$J:$J,0))</f>
        <v>#N/A</v>
      </c>
      <c r="X287" s="169">
        <f t="shared" ca="1" si="25"/>
        <v>0</v>
      </c>
      <c r="AB287" s="312" t="str">
        <f t="shared" si="27"/>
        <v/>
      </c>
      <c r="AC287" s="169" t="str">
        <f t="shared" si="28"/>
        <v/>
      </c>
      <c r="AD287" s="169" t="str">
        <f t="shared" si="29"/>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6"/>
        <v/>
      </c>
      <c r="T288" s="154" t="str">
        <f ca="1">IF(B288="","",IF(ISERROR(MATCH($J288,SorP!$B$1:$B$6261,0)),"",INDIRECT("'SorP'!$A$"&amp;MATCH($S288&amp;$J288,SorP!C:C,0))))</f>
        <v/>
      </c>
      <c r="U288" s="167"/>
      <c r="V288" s="168" t="e">
        <f>IF(C288="",NA(),MATCH($B288&amp;$C288,'Smelter Look-up'!$J:$J,0))</f>
        <v>#N/A</v>
      </c>
      <c r="X288" s="169">
        <f t="shared" ca="1" si="25"/>
        <v>0</v>
      </c>
      <c r="AB288" s="312" t="str">
        <f t="shared" si="27"/>
        <v/>
      </c>
      <c r="AC288" s="169" t="str">
        <f t="shared" si="28"/>
        <v/>
      </c>
      <c r="AD288" s="169" t="str">
        <f t="shared" si="29"/>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6"/>
        <v/>
      </c>
      <c r="T289" s="154" t="str">
        <f ca="1">IF(B289="","",IF(ISERROR(MATCH($J289,SorP!$B$1:$B$6261,0)),"",INDIRECT("'SorP'!$A$"&amp;MATCH($S289&amp;$J289,SorP!C:C,0))))</f>
        <v/>
      </c>
      <c r="U289" s="167"/>
      <c r="V289" s="168" t="e">
        <f>IF(C289="",NA(),MATCH($B289&amp;$C289,'Smelter Look-up'!$J:$J,0))</f>
        <v>#N/A</v>
      </c>
      <c r="X289" s="169">
        <f t="shared" ca="1" si="25"/>
        <v>0</v>
      </c>
      <c r="AB289" s="312" t="str">
        <f t="shared" si="27"/>
        <v/>
      </c>
      <c r="AC289" s="169" t="str">
        <f t="shared" si="28"/>
        <v/>
      </c>
      <c r="AD289" s="169" t="str">
        <f t="shared" si="29"/>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6"/>
        <v/>
      </c>
      <c r="T290" s="154" t="str">
        <f ca="1">IF(B290="","",IF(ISERROR(MATCH($J290,SorP!$B$1:$B$6261,0)),"",INDIRECT("'SorP'!$A$"&amp;MATCH($S290&amp;$J290,SorP!C:C,0))))</f>
        <v/>
      </c>
      <c r="U290" s="167"/>
      <c r="V290" s="168" t="e">
        <f>IF(C290="",NA(),MATCH($B290&amp;$C290,'Smelter Look-up'!$J:$J,0))</f>
        <v>#N/A</v>
      </c>
      <c r="X290" s="169">
        <f t="shared" ca="1" si="25"/>
        <v>0</v>
      </c>
      <c r="AB290" s="312" t="str">
        <f t="shared" si="27"/>
        <v/>
      </c>
      <c r="AC290" s="169" t="str">
        <f t="shared" si="28"/>
        <v/>
      </c>
      <c r="AD290" s="169" t="str">
        <f t="shared" si="29"/>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6"/>
        <v/>
      </c>
      <c r="T291" s="154" t="str">
        <f ca="1">IF(B291="","",IF(ISERROR(MATCH($J291,SorP!$B$1:$B$6261,0)),"",INDIRECT("'SorP'!$A$"&amp;MATCH($S291&amp;$J291,SorP!C:C,0))))</f>
        <v/>
      </c>
      <c r="U291" s="167"/>
      <c r="V291" s="168" t="e">
        <f>IF(C291="",NA(),MATCH($B291&amp;$C291,'Smelter Look-up'!$J:$J,0))</f>
        <v>#N/A</v>
      </c>
      <c r="X291" s="169">
        <f t="shared" ca="1" si="25"/>
        <v>0</v>
      </c>
      <c r="AB291" s="312" t="str">
        <f t="shared" si="27"/>
        <v/>
      </c>
      <c r="AC291" s="169" t="str">
        <f t="shared" si="28"/>
        <v/>
      </c>
      <c r="AD291" s="169" t="str">
        <f t="shared" si="29"/>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6"/>
        <v/>
      </c>
      <c r="T292" s="154" t="str">
        <f ca="1">IF(B292="","",IF(ISERROR(MATCH($J292,SorP!$B$1:$B$6261,0)),"",INDIRECT("'SorP'!$A$"&amp;MATCH($S292&amp;$J292,SorP!C:C,0))))</f>
        <v/>
      </c>
      <c r="U292" s="167"/>
      <c r="V292" s="168" t="e">
        <f>IF(C292="",NA(),MATCH($B292&amp;$C292,'Smelter Look-up'!$J:$J,0))</f>
        <v>#N/A</v>
      </c>
      <c r="X292" s="169">
        <f t="shared" ca="1" si="25"/>
        <v>0</v>
      </c>
      <c r="AB292" s="312" t="str">
        <f t="shared" si="27"/>
        <v/>
      </c>
      <c r="AC292" s="169" t="str">
        <f t="shared" si="28"/>
        <v/>
      </c>
      <c r="AD292" s="169" t="str">
        <f t="shared" si="29"/>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6"/>
        <v/>
      </c>
      <c r="T293" s="154" t="str">
        <f ca="1">IF(B293="","",IF(ISERROR(MATCH($J293,SorP!$B$1:$B$6261,0)),"",INDIRECT("'SorP'!$A$"&amp;MATCH($S293&amp;$J293,SorP!C:C,0))))</f>
        <v/>
      </c>
      <c r="U293" s="167"/>
      <c r="V293" s="168" t="e">
        <f>IF(C293="",NA(),MATCH($B293&amp;$C293,'Smelter Look-up'!$J:$J,0))</f>
        <v>#N/A</v>
      </c>
      <c r="X293" s="169">
        <f t="shared" ca="1" si="25"/>
        <v>0</v>
      </c>
      <c r="AB293" s="312" t="str">
        <f t="shared" si="27"/>
        <v/>
      </c>
      <c r="AC293" s="169" t="str">
        <f t="shared" si="28"/>
        <v/>
      </c>
      <c r="AD293" s="169" t="str">
        <f t="shared" si="29"/>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6"/>
        <v/>
      </c>
      <c r="T294" s="154" t="str">
        <f ca="1">IF(B294="","",IF(ISERROR(MATCH($J294,SorP!$B$1:$B$6261,0)),"",INDIRECT("'SorP'!$A$"&amp;MATCH($S294&amp;$J294,SorP!C:C,0))))</f>
        <v/>
      </c>
      <c r="U294" s="167"/>
      <c r="V294" s="168" t="e">
        <f>IF(C294="",NA(),MATCH($B294&amp;$C294,'Smelter Look-up'!$J:$J,0))</f>
        <v>#N/A</v>
      </c>
      <c r="X294" s="169">
        <f t="shared" ca="1" si="25"/>
        <v>0</v>
      </c>
      <c r="AB294" s="312" t="str">
        <f t="shared" si="27"/>
        <v/>
      </c>
      <c r="AC294" s="169" t="str">
        <f t="shared" si="28"/>
        <v/>
      </c>
      <c r="AD294" s="169" t="str">
        <f t="shared" si="29"/>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6"/>
        <v/>
      </c>
      <c r="T295" s="154" t="str">
        <f ca="1">IF(B295="","",IF(ISERROR(MATCH($J295,SorP!$B$1:$B$6261,0)),"",INDIRECT("'SorP'!$A$"&amp;MATCH($S295&amp;$J295,SorP!C:C,0))))</f>
        <v/>
      </c>
      <c r="U295" s="167"/>
      <c r="V295" s="168" t="e">
        <f>IF(C295="",NA(),MATCH($B295&amp;$C295,'Smelter Look-up'!$J:$J,0))</f>
        <v>#N/A</v>
      </c>
      <c r="X295" s="169">
        <f t="shared" ca="1" si="25"/>
        <v>0</v>
      </c>
      <c r="AB295" s="312" t="str">
        <f t="shared" si="27"/>
        <v/>
      </c>
      <c r="AC295" s="169" t="str">
        <f t="shared" si="28"/>
        <v/>
      </c>
      <c r="AD295" s="169" t="str">
        <f t="shared" si="29"/>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6"/>
        <v/>
      </c>
      <c r="T296" s="154" t="str">
        <f ca="1">IF(B296="","",IF(ISERROR(MATCH($J296,SorP!$B$1:$B$6261,0)),"",INDIRECT("'SorP'!$A$"&amp;MATCH($S296&amp;$J296,SorP!C:C,0))))</f>
        <v/>
      </c>
      <c r="U296" s="167"/>
      <c r="V296" s="168" t="e">
        <f>IF(C296="",NA(),MATCH($B296&amp;$C296,'Smelter Look-up'!$J:$J,0))</f>
        <v>#N/A</v>
      </c>
      <c r="X296" s="169">
        <f t="shared" ca="1" si="25"/>
        <v>0</v>
      </c>
      <c r="AB296" s="312" t="str">
        <f t="shared" si="27"/>
        <v/>
      </c>
      <c r="AC296" s="169" t="str">
        <f t="shared" si="28"/>
        <v/>
      </c>
      <c r="AD296" s="169" t="str">
        <f t="shared" si="29"/>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6"/>
        <v/>
      </c>
      <c r="T297" s="154" t="str">
        <f ca="1">IF(B297="","",IF(ISERROR(MATCH($J297,SorP!$B$1:$B$6261,0)),"",INDIRECT("'SorP'!$A$"&amp;MATCH($S297&amp;$J297,SorP!C:C,0))))</f>
        <v/>
      </c>
      <c r="U297" s="167"/>
      <c r="V297" s="168" t="e">
        <f>IF(C297="",NA(),MATCH($B297&amp;$C297,'Smelter Look-up'!$J:$J,0))</f>
        <v>#N/A</v>
      </c>
      <c r="X297" s="169">
        <f t="shared" ca="1" si="25"/>
        <v>0</v>
      </c>
      <c r="AB297" s="312" t="str">
        <f t="shared" si="27"/>
        <v/>
      </c>
      <c r="AC297" s="169" t="str">
        <f t="shared" si="28"/>
        <v/>
      </c>
      <c r="AD297" s="169" t="str">
        <f t="shared" si="29"/>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6"/>
        <v/>
      </c>
      <c r="T298" s="154" t="str">
        <f ca="1">IF(B298="","",IF(ISERROR(MATCH($J298,SorP!$B$1:$B$6261,0)),"",INDIRECT("'SorP'!$A$"&amp;MATCH($S298&amp;$J298,SorP!C:C,0))))</f>
        <v/>
      </c>
      <c r="U298" s="167"/>
      <c r="V298" s="168" t="e">
        <f>IF(C298="",NA(),MATCH($B298&amp;$C298,'Smelter Look-up'!$J:$J,0))</f>
        <v>#N/A</v>
      </c>
      <c r="X298" s="169">
        <f t="shared" ca="1" si="25"/>
        <v>0</v>
      </c>
      <c r="AB298" s="312" t="str">
        <f t="shared" si="27"/>
        <v/>
      </c>
      <c r="AC298" s="169" t="str">
        <f t="shared" si="28"/>
        <v/>
      </c>
      <c r="AD298" s="169" t="str">
        <f t="shared" si="29"/>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6"/>
        <v/>
      </c>
      <c r="T299" s="154" t="str">
        <f ca="1">IF(B299="","",IF(ISERROR(MATCH($J299,SorP!$B$1:$B$6261,0)),"",INDIRECT("'SorP'!$A$"&amp;MATCH($S299&amp;$J299,SorP!C:C,0))))</f>
        <v/>
      </c>
      <c r="U299" s="167"/>
      <c r="V299" s="168" t="e">
        <f>IF(C299="",NA(),MATCH($B299&amp;$C299,'Smelter Look-up'!$J:$J,0))</f>
        <v>#N/A</v>
      </c>
      <c r="X299" s="169">
        <f t="shared" ca="1" si="25"/>
        <v>0</v>
      </c>
      <c r="AB299" s="312" t="str">
        <f t="shared" si="27"/>
        <v/>
      </c>
      <c r="AC299" s="169" t="str">
        <f t="shared" si="28"/>
        <v/>
      </c>
      <c r="AD299" s="169" t="str">
        <f t="shared" si="29"/>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6"/>
        <v/>
      </c>
      <c r="T300" s="154" t="str">
        <f ca="1">IF(B300="","",IF(ISERROR(MATCH($J300,SorP!$B$1:$B$6261,0)),"",INDIRECT("'SorP'!$A$"&amp;MATCH($S300&amp;$J300,SorP!C:C,0))))</f>
        <v/>
      </c>
      <c r="U300" s="167"/>
      <c r="V300" s="168" t="e">
        <f>IF(C300="",NA(),MATCH($B300&amp;$C300,'Smelter Look-up'!$J:$J,0))</f>
        <v>#N/A</v>
      </c>
      <c r="X300" s="169">
        <f t="shared" ca="1" si="25"/>
        <v>0</v>
      </c>
      <c r="AB300" s="312" t="str">
        <f t="shared" si="27"/>
        <v/>
      </c>
      <c r="AC300" s="169" t="str">
        <f t="shared" si="28"/>
        <v/>
      </c>
      <c r="AD300" s="169" t="str">
        <f t="shared" si="29"/>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6"/>
        <v/>
      </c>
      <c r="T301" s="154" t="str">
        <f ca="1">IF(B301="","",IF(ISERROR(MATCH($J301,SorP!$B$1:$B$6261,0)),"",INDIRECT("'SorP'!$A$"&amp;MATCH($S301&amp;$J301,SorP!C:C,0))))</f>
        <v/>
      </c>
      <c r="U301" s="167"/>
      <c r="V301" s="168" t="e">
        <f>IF(C301="",NA(),MATCH($B301&amp;$C301,'Smelter Look-up'!$J:$J,0))</f>
        <v>#N/A</v>
      </c>
      <c r="X301" s="169">
        <f t="shared" ca="1" si="25"/>
        <v>0</v>
      </c>
      <c r="AB301" s="312" t="str">
        <f t="shared" si="27"/>
        <v/>
      </c>
      <c r="AC301" s="169" t="str">
        <f t="shared" si="28"/>
        <v/>
      </c>
      <c r="AD301" s="169" t="str">
        <f t="shared" si="29"/>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6"/>
        <v/>
      </c>
      <c r="T302" s="154" t="str">
        <f ca="1">IF(B302="","",IF(ISERROR(MATCH($J302,SorP!$B$1:$B$6261,0)),"",INDIRECT("'SorP'!$A$"&amp;MATCH($S302&amp;$J302,SorP!C:C,0))))</f>
        <v/>
      </c>
      <c r="U302" s="167"/>
      <c r="V302" s="168" t="e">
        <f>IF(C302="",NA(),MATCH($B302&amp;$C302,'Smelter Look-up'!$J:$J,0))</f>
        <v>#N/A</v>
      </c>
      <c r="X302" s="169">
        <f t="shared" ca="1" si="25"/>
        <v>0</v>
      </c>
      <c r="AB302" s="312" t="str">
        <f t="shared" si="27"/>
        <v/>
      </c>
      <c r="AC302" s="169" t="str">
        <f t="shared" si="28"/>
        <v/>
      </c>
      <c r="AD302" s="169" t="str">
        <f t="shared" si="29"/>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6"/>
        <v/>
      </c>
      <c r="T303" s="154" t="str">
        <f ca="1">IF(B303="","",IF(ISERROR(MATCH($J303,SorP!$B$1:$B$6261,0)),"",INDIRECT("'SorP'!$A$"&amp;MATCH($S303&amp;$J303,SorP!C:C,0))))</f>
        <v/>
      </c>
      <c r="U303" s="167"/>
      <c r="V303" s="168" t="e">
        <f>IF(C303="",NA(),MATCH($B303&amp;$C303,'Smelter Look-up'!$J:$J,0))</f>
        <v>#N/A</v>
      </c>
      <c r="X303" s="169">
        <f t="shared" ca="1" si="25"/>
        <v>0</v>
      </c>
      <c r="AB303" s="312" t="str">
        <f t="shared" si="27"/>
        <v/>
      </c>
      <c r="AC303" s="169" t="str">
        <f t="shared" si="28"/>
        <v/>
      </c>
      <c r="AD303" s="169" t="str">
        <f t="shared" si="29"/>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6"/>
        <v/>
      </c>
      <c r="T304" s="154" t="str">
        <f ca="1">IF(B304="","",IF(ISERROR(MATCH($J304,SorP!$B$1:$B$6261,0)),"",INDIRECT("'SorP'!$A$"&amp;MATCH($S304&amp;$J304,SorP!C:C,0))))</f>
        <v/>
      </c>
      <c r="U304" s="167"/>
      <c r="V304" s="168" t="e">
        <f>IF(C304="",NA(),MATCH($B304&amp;$C304,'Smelter Look-up'!$J:$J,0))</f>
        <v>#N/A</v>
      </c>
      <c r="X304" s="169">
        <f t="shared" ca="1" si="25"/>
        <v>0</v>
      </c>
      <c r="AB304" s="312" t="str">
        <f t="shared" si="27"/>
        <v/>
      </c>
      <c r="AC304" s="169" t="str">
        <f t="shared" si="28"/>
        <v/>
      </c>
      <c r="AD304" s="169" t="str">
        <f t="shared" si="29"/>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6"/>
        <v/>
      </c>
      <c r="T305" s="154" t="str">
        <f ca="1">IF(B305="","",IF(ISERROR(MATCH($J305,SorP!$B$1:$B$6261,0)),"",INDIRECT("'SorP'!$A$"&amp;MATCH($S305&amp;$J305,SorP!C:C,0))))</f>
        <v/>
      </c>
      <c r="U305" s="167"/>
      <c r="V305" s="168" t="e">
        <f>IF(C305="",NA(),MATCH($B305&amp;$C305,'Smelter Look-up'!$J:$J,0))</f>
        <v>#N/A</v>
      </c>
      <c r="X305" s="169">
        <f t="shared" ca="1" si="25"/>
        <v>0</v>
      </c>
      <c r="AB305" s="312" t="str">
        <f t="shared" si="27"/>
        <v/>
      </c>
      <c r="AC305" s="169" t="str">
        <f t="shared" si="28"/>
        <v/>
      </c>
      <c r="AD305" s="169" t="str">
        <f t="shared" si="29"/>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6"/>
        <v/>
      </c>
      <c r="T306" s="154" t="str">
        <f ca="1">IF(B306="","",IF(ISERROR(MATCH($J306,SorP!$B$1:$B$6261,0)),"",INDIRECT("'SorP'!$A$"&amp;MATCH($S306&amp;$J306,SorP!C:C,0))))</f>
        <v/>
      </c>
      <c r="U306" s="167"/>
      <c r="V306" s="168" t="e">
        <f>IF(C306="",NA(),MATCH($B306&amp;$C306,'Smelter Look-up'!$J:$J,0))</f>
        <v>#N/A</v>
      </c>
      <c r="X306" s="169">
        <f t="shared" ca="1" si="25"/>
        <v>0</v>
      </c>
      <c r="AB306" s="312" t="str">
        <f t="shared" si="27"/>
        <v/>
      </c>
      <c r="AC306" s="169" t="str">
        <f t="shared" si="28"/>
        <v/>
      </c>
      <c r="AD306" s="169" t="str">
        <f t="shared" si="29"/>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6"/>
        <v/>
      </c>
      <c r="T307" s="154" t="str">
        <f ca="1">IF(B307="","",IF(ISERROR(MATCH($J307,SorP!$B$1:$B$6261,0)),"",INDIRECT("'SorP'!$A$"&amp;MATCH($S307&amp;$J307,SorP!C:C,0))))</f>
        <v/>
      </c>
      <c r="U307" s="167"/>
      <c r="V307" s="168" t="e">
        <f>IF(C307="",NA(),MATCH($B307&amp;$C307,'Smelter Look-up'!$J:$J,0))</f>
        <v>#N/A</v>
      </c>
      <c r="X307" s="169">
        <f t="shared" ca="1" si="25"/>
        <v>0</v>
      </c>
      <c r="AB307" s="312" t="str">
        <f t="shared" si="27"/>
        <v/>
      </c>
      <c r="AC307" s="169" t="str">
        <f t="shared" si="28"/>
        <v/>
      </c>
      <c r="AD307" s="169" t="str">
        <f t="shared" si="29"/>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6"/>
        <v/>
      </c>
      <c r="T308" s="154" t="str">
        <f ca="1">IF(B308="","",IF(ISERROR(MATCH($J308,SorP!$B$1:$B$6261,0)),"",INDIRECT("'SorP'!$A$"&amp;MATCH($S308&amp;$J308,SorP!C:C,0))))</f>
        <v/>
      </c>
      <c r="U308" s="167"/>
      <c r="V308" s="168" t="e">
        <f>IF(C308="",NA(),MATCH($B308&amp;$C308,'Smelter Look-up'!$J:$J,0))</f>
        <v>#N/A</v>
      </c>
      <c r="X308" s="169">
        <f t="shared" ca="1" si="25"/>
        <v>0</v>
      </c>
      <c r="AB308" s="312" t="str">
        <f t="shared" si="27"/>
        <v/>
      </c>
      <c r="AC308" s="169" t="str">
        <f t="shared" si="28"/>
        <v/>
      </c>
      <c r="AD308" s="169" t="str">
        <f t="shared" si="29"/>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6"/>
        <v/>
      </c>
      <c r="T309" s="154" t="str">
        <f ca="1">IF(B309="","",IF(ISERROR(MATCH($J309,SorP!$B$1:$B$6261,0)),"",INDIRECT("'SorP'!$A$"&amp;MATCH($S309&amp;$J309,SorP!C:C,0))))</f>
        <v/>
      </c>
      <c r="U309" s="167"/>
      <c r="V309" s="168" t="e">
        <f>IF(C309="",NA(),MATCH($B309&amp;$C309,'Smelter Look-up'!$J:$J,0))</f>
        <v>#N/A</v>
      </c>
      <c r="X309" s="169">
        <f t="shared" ca="1" si="25"/>
        <v>0</v>
      </c>
      <c r="AB309" s="312" t="str">
        <f t="shared" si="27"/>
        <v/>
      </c>
      <c r="AC309" s="169" t="str">
        <f t="shared" si="28"/>
        <v/>
      </c>
      <c r="AD309" s="169" t="str">
        <f t="shared" si="29"/>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6"/>
        <v/>
      </c>
      <c r="T310" s="154" t="str">
        <f ca="1">IF(B310="","",IF(ISERROR(MATCH($J310,SorP!$B$1:$B$6261,0)),"",INDIRECT("'SorP'!$A$"&amp;MATCH($S310&amp;$J310,SorP!C:C,0))))</f>
        <v/>
      </c>
      <c r="U310" s="167"/>
      <c r="V310" s="168" t="e">
        <f>IF(C310="",NA(),MATCH($B310&amp;$C310,'Smelter Look-up'!$J:$J,0))</f>
        <v>#N/A</v>
      </c>
      <c r="X310" s="169">
        <f t="shared" ca="1" si="25"/>
        <v>0</v>
      </c>
      <c r="AB310" s="312" t="str">
        <f t="shared" si="27"/>
        <v/>
      </c>
      <c r="AC310" s="169" t="str">
        <f t="shared" si="28"/>
        <v/>
      </c>
      <c r="AD310" s="169" t="str">
        <f t="shared" si="29"/>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6"/>
        <v/>
      </c>
      <c r="T311" s="154" t="str">
        <f ca="1">IF(B311="","",IF(ISERROR(MATCH($J311,SorP!$B$1:$B$6261,0)),"",INDIRECT("'SorP'!$A$"&amp;MATCH($S311&amp;$J311,SorP!C:C,0))))</f>
        <v/>
      </c>
      <c r="U311" s="167"/>
      <c r="V311" s="168" t="e">
        <f>IF(C311="",NA(),MATCH($B311&amp;$C311,'Smelter Look-up'!$J:$J,0))</f>
        <v>#N/A</v>
      </c>
      <c r="X311" s="169">
        <f t="shared" ca="1" si="25"/>
        <v>0</v>
      </c>
      <c r="AB311" s="312" t="str">
        <f t="shared" si="27"/>
        <v/>
      </c>
      <c r="AC311" s="169" t="str">
        <f t="shared" si="28"/>
        <v/>
      </c>
      <c r="AD311" s="169" t="str">
        <f t="shared" si="29"/>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6"/>
        <v/>
      </c>
      <c r="T312" s="154" t="str">
        <f ca="1">IF(B312="","",IF(ISERROR(MATCH($J312,SorP!$B$1:$B$6261,0)),"",INDIRECT("'SorP'!$A$"&amp;MATCH($S312&amp;$J312,SorP!C:C,0))))</f>
        <v/>
      </c>
      <c r="U312" s="167"/>
      <c r="V312" s="168" t="e">
        <f>IF(C312="",NA(),MATCH($B312&amp;$C312,'Smelter Look-up'!$J:$J,0))</f>
        <v>#N/A</v>
      </c>
      <c r="X312" s="169">
        <f t="shared" ref="X312:X375" ca="1" si="30">IF(AND(C312="Smelter not listed",OR(LEN(D312)=0,LEN(E312)=0)),1,0)</f>
        <v>0</v>
      </c>
      <c r="AB312" s="312" t="str">
        <f t="shared" si="27"/>
        <v/>
      </c>
      <c r="AC312" s="169" t="str">
        <f t="shared" si="28"/>
        <v/>
      </c>
      <c r="AD312" s="169" t="str">
        <f t="shared" si="29"/>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ref="S313:S376" ca="1" si="31">IF(B313="","",IF(ISERROR(MATCH($E313,CL,0)),"Unknown",INDIRECT("'C'!$A$"&amp;MATCH($E313,CL,0)+1)))</f>
        <v/>
      </c>
      <c r="T313" s="154" t="str">
        <f ca="1">IF(B313="","",IF(ISERROR(MATCH($J313,SorP!$B$1:$B$6261,0)),"",INDIRECT("'SorP'!$A$"&amp;MATCH($S313&amp;$J313,SorP!C:C,0))))</f>
        <v/>
      </c>
      <c r="U313" s="167"/>
      <c r="V313" s="168" t="e">
        <f>IF(C313="",NA(),MATCH($B313&amp;$C313,'Smelter Look-up'!$J:$J,0))</f>
        <v>#N/A</v>
      </c>
      <c r="X313" s="169">
        <f t="shared" ca="1" si="30"/>
        <v>0</v>
      </c>
      <c r="AB313" s="312" t="str">
        <f t="shared" si="27"/>
        <v/>
      </c>
      <c r="AC313" s="169" t="str">
        <f t="shared" si="28"/>
        <v/>
      </c>
      <c r="AD313" s="169" t="str">
        <f t="shared" si="29"/>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31"/>
        <v/>
      </c>
      <c r="T314" s="154" t="str">
        <f ca="1">IF(B314="","",IF(ISERROR(MATCH($J314,SorP!$B$1:$B$6261,0)),"",INDIRECT("'SorP'!$A$"&amp;MATCH($S314&amp;$J314,SorP!C:C,0))))</f>
        <v/>
      </c>
      <c r="U314" s="167"/>
      <c r="V314" s="168" t="e">
        <f>IF(C314="",NA(),MATCH($B314&amp;$C314,'Smelter Look-up'!$J:$J,0))</f>
        <v>#N/A</v>
      </c>
      <c r="X314" s="169">
        <f t="shared" ca="1" si="30"/>
        <v>0</v>
      </c>
      <c r="AB314" s="312" t="str">
        <f t="shared" si="27"/>
        <v/>
      </c>
      <c r="AC314" s="169" t="str">
        <f t="shared" si="28"/>
        <v/>
      </c>
      <c r="AD314" s="169" t="str">
        <f t="shared" si="29"/>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31"/>
        <v/>
      </c>
      <c r="T315" s="154" t="str">
        <f ca="1">IF(B315="","",IF(ISERROR(MATCH($J315,SorP!$B$1:$B$6261,0)),"",INDIRECT("'SorP'!$A$"&amp;MATCH($S315&amp;$J315,SorP!C:C,0))))</f>
        <v/>
      </c>
      <c r="U315" s="167"/>
      <c r="V315" s="168" t="e">
        <f>IF(C315="",NA(),MATCH($B315&amp;$C315,'Smelter Look-up'!$J:$J,0))</f>
        <v>#N/A</v>
      </c>
      <c r="X315" s="169">
        <f t="shared" ca="1" si="30"/>
        <v>0</v>
      </c>
      <c r="AB315" s="312" t="str">
        <f t="shared" si="27"/>
        <v/>
      </c>
      <c r="AC315" s="169" t="str">
        <f t="shared" si="28"/>
        <v/>
      </c>
      <c r="AD315" s="169" t="str">
        <f t="shared" si="29"/>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31"/>
        <v/>
      </c>
      <c r="T316" s="154" t="str">
        <f ca="1">IF(B316="","",IF(ISERROR(MATCH($J316,SorP!$B$1:$B$6261,0)),"",INDIRECT("'SorP'!$A$"&amp;MATCH($S316&amp;$J316,SorP!C:C,0))))</f>
        <v/>
      </c>
      <c r="U316" s="167"/>
      <c r="V316" s="168" t="e">
        <f>IF(C316="",NA(),MATCH($B316&amp;$C316,'Smelter Look-up'!$J:$J,0))</f>
        <v>#N/A</v>
      </c>
      <c r="X316" s="169">
        <f t="shared" ca="1" si="30"/>
        <v>0</v>
      </c>
      <c r="AB316" s="312" t="str">
        <f t="shared" si="27"/>
        <v/>
      </c>
      <c r="AC316" s="169" t="str">
        <f t="shared" si="28"/>
        <v/>
      </c>
      <c r="AD316" s="169" t="str">
        <f t="shared" si="29"/>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31"/>
        <v/>
      </c>
      <c r="T317" s="154" t="str">
        <f ca="1">IF(B317="","",IF(ISERROR(MATCH($J317,SorP!$B$1:$B$6261,0)),"",INDIRECT("'SorP'!$A$"&amp;MATCH($S317&amp;$J317,SorP!C:C,0))))</f>
        <v/>
      </c>
      <c r="U317" s="167"/>
      <c r="V317" s="168" t="e">
        <f>IF(C317="",NA(),MATCH($B317&amp;$C317,'Smelter Look-up'!$J:$J,0))</f>
        <v>#N/A</v>
      </c>
      <c r="X317" s="169">
        <f t="shared" ca="1" si="30"/>
        <v>0</v>
      </c>
      <c r="AB317" s="312" t="str">
        <f t="shared" si="27"/>
        <v/>
      </c>
      <c r="AC317" s="169" t="str">
        <f t="shared" si="28"/>
        <v/>
      </c>
      <c r="AD317" s="169" t="str">
        <f t="shared" si="29"/>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31"/>
        <v/>
      </c>
      <c r="T318" s="154" t="str">
        <f ca="1">IF(B318="","",IF(ISERROR(MATCH($J318,SorP!$B$1:$B$6261,0)),"",INDIRECT("'SorP'!$A$"&amp;MATCH($S318&amp;$J318,SorP!C:C,0))))</f>
        <v/>
      </c>
      <c r="U318" s="167"/>
      <c r="V318" s="168" t="e">
        <f>IF(C318="",NA(),MATCH($B318&amp;$C318,'Smelter Look-up'!$J:$J,0))</f>
        <v>#N/A</v>
      </c>
      <c r="X318" s="169">
        <f t="shared" ca="1" si="30"/>
        <v>0</v>
      </c>
      <c r="AB318" s="312" t="str">
        <f t="shared" si="27"/>
        <v/>
      </c>
      <c r="AC318" s="169" t="str">
        <f t="shared" si="28"/>
        <v/>
      </c>
      <c r="AD318" s="169" t="str">
        <f t="shared" si="29"/>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31"/>
        <v/>
      </c>
      <c r="T319" s="154" t="str">
        <f ca="1">IF(B319="","",IF(ISERROR(MATCH($J319,SorP!$B$1:$B$6261,0)),"",INDIRECT("'SorP'!$A$"&amp;MATCH($S319&amp;$J319,SorP!C:C,0))))</f>
        <v/>
      </c>
      <c r="U319" s="167"/>
      <c r="V319" s="168" t="e">
        <f>IF(C319="",NA(),MATCH($B319&amp;$C319,'Smelter Look-up'!$J:$J,0))</f>
        <v>#N/A</v>
      </c>
      <c r="X319" s="169">
        <f t="shared" ca="1" si="30"/>
        <v>0</v>
      </c>
      <c r="AB319" s="312" t="str">
        <f t="shared" ref="AB319:AB382" si="32">IF(C319="","",B319)</f>
        <v/>
      </c>
      <c r="AC319" s="169" t="str">
        <f t="shared" ref="AC319:AC382" si="33">B319</f>
        <v/>
      </c>
      <c r="AD319" s="169" t="str">
        <f t="shared" ref="AD319:AD382" si="34">IF(C319="Smelter not listed",D319,C319)</f>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ca="1" si="31"/>
        <v/>
      </c>
      <c r="T320" s="154" t="str">
        <f ca="1">IF(B320="","",IF(ISERROR(MATCH($J320,SorP!$B$1:$B$6261,0)),"",INDIRECT("'SorP'!$A$"&amp;MATCH($S320&amp;$J320,SorP!C:C,0))))</f>
        <v/>
      </c>
      <c r="U320" s="167"/>
      <c r="V320" s="168" t="e">
        <f>IF(C320="",NA(),MATCH($B320&amp;$C320,'Smelter Look-up'!$J:$J,0))</f>
        <v>#N/A</v>
      </c>
      <c r="X320" s="169">
        <f t="shared" ca="1" si="30"/>
        <v>0</v>
      </c>
      <c r="AB320" s="312" t="str">
        <f t="shared" si="32"/>
        <v/>
      </c>
      <c r="AC320" s="169" t="str">
        <f t="shared" si="33"/>
        <v/>
      </c>
      <c r="AD320" s="169" t="str">
        <f t="shared" si="34"/>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31"/>
        <v/>
      </c>
      <c r="T321" s="154" t="str">
        <f ca="1">IF(B321="","",IF(ISERROR(MATCH($J321,SorP!$B$1:$B$6261,0)),"",INDIRECT("'SorP'!$A$"&amp;MATCH($S321&amp;$J321,SorP!C:C,0))))</f>
        <v/>
      </c>
      <c r="U321" s="167"/>
      <c r="V321" s="168" t="e">
        <f>IF(C321="",NA(),MATCH($B321&amp;$C321,'Smelter Look-up'!$J:$J,0))</f>
        <v>#N/A</v>
      </c>
      <c r="X321" s="169">
        <f t="shared" ca="1" si="30"/>
        <v>0</v>
      </c>
      <c r="AB321" s="312" t="str">
        <f t="shared" si="32"/>
        <v/>
      </c>
      <c r="AC321" s="169" t="str">
        <f t="shared" si="33"/>
        <v/>
      </c>
      <c r="AD321" s="169" t="str">
        <f t="shared" si="34"/>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31"/>
        <v/>
      </c>
      <c r="T322" s="154" t="str">
        <f ca="1">IF(B322="","",IF(ISERROR(MATCH($J322,SorP!$B$1:$B$6261,0)),"",INDIRECT("'SorP'!$A$"&amp;MATCH($S322&amp;$J322,SorP!C:C,0))))</f>
        <v/>
      </c>
      <c r="U322" s="167"/>
      <c r="V322" s="168" t="e">
        <f>IF(C322="",NA(),MATCH($B322&amp;$C322,'Smelter Look-up'!$J:$J,0))</f>
        <v>#N/A</v>
      </c>
      <c r="X322" s="169">
        <f t="shared" ca="1" si="30"/>
        <v>0</v>
      </c>
      <c r="AB322" s="312" t="str">
        <f t="shared" si="32"/>
        <v/>
      </c>
      <c r="AC322" s="169" t="str">
        <f t="shared" si="33"/>
        <v/>
      </c>
      <c r="AD322" s="169" t="str">
        <f t="shared" si="34"/>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31"/>
        <v/>
      </c>
      <c r="T323" s="154" t="str">
        <f ca="1">IF(B323="","",IF(ISERROR(MATCH($J323,SorP!$B$1:$B$6261,0)),"",INDIRECT("'SorP'!$A$"&amp;MATCH($S323&amp;$J323,SorP!C:C,0))))</f>
        <v/>
      </c>
      <c r="U323" s="167"/>
      <c r="V323" s="168" t="e">
        <f>IF(C323="",NA(),MATCH($B323&amp;$C323,'Smelter Look-up'!$J:$J,0))</f>
        <v>#N/A</v>
      </c>
      <c r="X323" s="169">
        <f t="shared" ca="1" si="30"/>
        <v>0</v>
      </c>
      <c r="AB323" s="312" t="str">
        <f t="shared" si="32"/>
        <v/>
      </c>
      <c r="AC323" s="169" t="str">
        <f t="shared" si="33"/>
        <v/>
      </c>
      <c r="AD323" s="169" t="str">
        <f t="shared" si="34"/>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31"/>
        <v/>
      </c>
      <c r="T324" s="154" t="str">
        <f ca="1">IF(B324="","",IF(ISERROR(MATCH($J324,SorP!$B$1:$B$6261,0)),"",INDIRECT("'SorP'!$A$"&amp;MATCH($S324&amp;$J324,SorP!C:C,0))))</f>
        <v/>
      </c>
      <c r="U324" s="167"/>
      <c r="V324" s="168" t="e">
        <f>IF(C324="",NA(),MATCH($B324&amp;$C324,'Smelter Look-up'!$J:$J,0))</f>
        <v>#N/A</v>
      </c>
      <c r="X324" s="169">
        <f t="shared" ca="1" si="30"/>
        <v>0</v>
      </c>
      <c r="AB324" s="312" t="str">
        <f t="shared" si="32"/>
        <v/>
      </c>
      <c r="AC324" s="169" t="str">
        <f t="shared" si="33"/>
        <v/>
      </c>
      <c r="AD324" s="169" t="str">
        <f t="shared" si="34"/>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31"/>
        <v/>
      </c>
      <c r="T325" s="154" t="str">
        <f ca="1">IF(B325="","",IF(ISERROR(MATCH($J325,SorP!$B$1:$B$6261,0)),"",INDIRECT("'SorP'!$A$"&amp;MATCH($S325&amp;$J325,SorP!C:C,0))))</f>
        <v/>
      </c>
      <c r="U325" s="167"/>
      <c r="V325" s="168" t="e">
        <f>IF(C325="",NA(),MATCH($B325&amp;$C325,'Smelter Look-up'!$J:$J,0))</f>
        <v>#N/A</v>
      </c>
      <c r="X325" s="169">
        <f t="shared" ca="1" si="30"/>
        <v>0</v>
      </c>
      <c r="AB325" s="312" t="str">
        <f t="shared" si="32"/>
        <v/>
      </c>
      <c r="AC325" s="169" t="str">
        <f t="shared" si="33"/>
        <v/>
      </c>
      <c r="AD325" s="169" t="str">
        <f t="shared" si="34"/>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31"/>
        <v/>
      </c>
      <c r="T326" s="154" t="str">
        <f ca="1">IF(B326="","",IF(ISERROR(MATCH($J326,SorP!$B$1:$B$6261,0)),"",INDIRECT("'SorP'!$A$"&amp;MATCH($S326&amp;$J326,SorP!C:C,0))))</f>
        <v/>
      </c>
      <c r="U326" s="167"/>
      <c r="V326" s="168" t="e">
        <f>IF(C326="",NA(),MATCH($B326&amp;$C326,'Smelter Look-up'!$J:$J,0))</f>
        <v>#N/A</v>
      </c>
      <c r="X326" s="169">
        <f t="shared" ca="1" si="30"/>
        <v>0</v>
      </c>
      <c r="AB326" s="312" t="str">
        <f t="shared" si="32"/>
        <v/>
      </c>
      <c r="AC326" s="169" t="str">
        <f t="shared" si="33"/>
        <v/>
      </c>
      <c r="AD326" s="169" t="str">
        <f t="shared" si="34"/>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31"/>
        <v/>
      </c>
      <c r="T327" s="154" t="str">
        <f ca="1">IF(B327="","",IF(ISERROR(MATCH($J327,SorP!$B$1:$B$6261,0)),"",INDIRECT("'SorP'!$A$"&amp;MATCH($S327&amp;$J327,SorP!C:C,0))))</f>
        <v/>
      </c>
      <c r="U327" s="167"/>
      <c r="V327" s="168" t="e">
        <f>IF(C327="",NA(),MATCH($B327&amp;$C327,'Smelter Look-up'!$J:$J,0))</f>
        <v>#N/A</v>
      </c>
      <c r="X327" s="169">
        <f t="shared" ca="1" si="30"/>
        <v>0</v>
      </c>
      <c r="AB327" s="312" t="str">
        <f t="shared" si="32"/>
        <v/>
      </c>
      <c r="AC327" s="169" t="str">
        <f t="shared" si="33"/>
        <v/>
      </c>
      <c r="AD327" s="169" t="str">
        <f t="shared" si="34"/>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31"/>
        <v/>
      </c>
      <c r="T328" s="154" t="str">
        <f ca="1">IF(B328="","",IF(ISERROR(MATCH($J328,SorP!$B$1:$B$6261,0)),"",INDIRECT("'SorP'!$A$"&amp;MATCH($S328&amp;$J328,SorP!C:C,0))))</f>
        <v/>
      </c>
      <c r="U328" s="167"/>
      <c r="V328" s="168" t="e">
        <f>IF(C328="",NA(),MATCH($B328&amp;$C328,'Smelter Look-up'!$J:$J,0))</f>
        <v>#N/A</v>
      </c>
      <c r="X328" s="169">
        <f t="shared" ca="1" si="30"/>
        <v>0</v>
      </c>
      <c r="AB328" s="312" t="str">
        <f t="shared" si="32"/>
        <v/>
      </c>
      <c r="AC328" s="169" t="str">
        <f t="shared" si="33"/>
        <v/>
      </c>
      <c r="AD328" s="169" t="str">
        <f t="shared" si="34"/>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31"/>
        <v/>
      </c>
      <c r="T329" s="154" t="str">
        <f ca="1">IF(B329="","",IF(ISERROR(MATCH($J329,SorP!$B$1:$B$6261,0)),"",INDIRECT("'SorP'!$A$"&amp;MATCH($S329&amp;$J329,SorP!C:C,0))))</f>
        <v/>
      </c>
      <c r="U329" s="167"/>
      <c r="V329" s="168" t="e">
        <f>IF(C329="",NA(),MATCH($B329&amp;$C329,'Smelter Look-up'!$J:$J,0))</f>
        <v>#N/A</v>
      </c>
      <c r="X329" s="169">
        <f t="shared" ca="1" si="30"/>
        <v>0</v>
      </c>
      <c r="AB329" s="312" t="str">
        <f t="shared" si="32"/>
        <v/>
      </c>
      <c r="AC329" s="169" t="str">
        <f t="shared" si="33"/>
        <v/>
      </c>
      <c r="AD329" s="169" t="str">
        <f t="shared" si="34"/>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31"/>
        <v/>
      </c>
      <c r="T330" s="154" t="str">
        <f ca="1">IF(B330="","",IF(ISERROR(MATCH($J330,SorP!$B$1:$B$6261,0)),"",INDIRECT("'SorP'!$A$"&amp;MATCH($S330&amp;$J330,SorP!C:C,0))))</f>
        <v/>
      </c>
      <c r="U330" s="167"/>
      <c r="V330" s="168" t="e">
        <f>IF(C330="",NA(),MATCH($B330&amp;$C330,'Smelter Look-up'!$J:$J,0))</f>
        <v>#N/A</v>
      </c>
      <c r="X330" s="169">
        <f t="shared" ca="1" si="30"/>
        <v>0</v>
      </c>
      <c r="AB330" s="312" t="str">
        <f t="shared" si="32"/>
        <v/>
      </c>
      <c r="AC330" s="169" t="str">
        <f t="shared" si="33"/>
        <v/>
      </c>
      <c r="AD330" s="169" t="str">
        <f t="shared" si="34"/>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31"/>
        <v/>
      </c>
      <c r="T331" s="154" t="str">
        <f ca="1">IF(B331="","",IF(ISERROR(MATCH($J331,SorP!$B$1:$B$6261,0)),"",INDIRECT("'SorP'!$A$"&amp;MATCH($S331&amp;$J331,SorP!C:C,0))))</f>
        <v/>
      </c>
      <c r="U331" s="167"/>
      <c r="V331" s="168" t="e">
        <f>IF(C331="",NA(),MATCH($B331&amp;$C331,'Smelter Look-up'!$J:$J,0))</f>
        <v>#N/A</v>
      </c>
      <c r="X331" s="169">
        <f t="shared" ca="1" si="30"/>
        <v>0</v>
      </c>
      <c r="AB331" s="312" t="str">
        <f t="shared" si="32"/>
        <v/>
      </c>
      <c r="AC331" s="169" t="str">
        <f t="shared" si="33"/>
        <v/>
      </c>
      <c r="AD331" s="169" t="str">
        <f t="shared" si="34"/>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31"/>
        <v/>
      </c>
      <c r="T332" s="154" t="str">
        <f ca="1">IF(B332="","",IF(ISERROR(MATCH($J332,SorP!$B$1:$B$6261,0)),"",INDIRECT("'SorP'!$A$"&amp;MATCH($S332&amp;$J332,SorP!C:C,0))))</f>
        <v/>
      </c>
      <c r="U332" s="167"/>
      <c r="V332" s="168" t="e">
        <f>IF(C332="",NA(),MATCH($B332&amp;$C332,'Smelter Look-up'!$J:$J,0))</f>
        <v>#N/A</v>
      </c>
      <c r="X332" s="169">
        <f t="shared" ca="1" si="30"/>
        <v>0</v>
      </c>
      <c r="AB332" s="312" t="str">
        <f t="shared" si="32"/>
        <v/>
      </c>
      <c r="AC332" s="169" t="str">
        <f t="shared" si="33"/>
        <v/>
      </c>
      <c r="AD332" s="169" t="str">
        <f t="shared" si="34"/>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31"/>
        <v/>
      </c>
      <c r="T333" s="154" t="str">
        <f ca="1">IF(B333="","",IF(ISERROR(MATCH($J333,SorP!$B$1:$B$6261,0)),"",INDIRECT("'SorP'!$A$"&amp;MATCH($S333&amp;$J333,SorP!C:C,0))))</f>
        <v/>
      </c>
      <c r="U333" s="167"/>
      <c r="V333" s="168" t="e">
        <f>IF(C333="",NA(),MATCH($B333&amp;$C333,'Smelter Look-up'!$J:$J,0))</f>
        <v>#N/A</v>
      </c>
      <c r="X333" s="169">
        <f t="shared" ca="1" si="30"/>
        <v>0</v>
      </c>
      <c r="AB333" s="312" t="str">
        <f t="shared" si="32"/>
        <v/>
      </c>
      <c r="AC333" s="169" t="str">
        <f t="shared" si="33"/>
        <v/>
      </c>
      <c r="AD333" s="169" t="str">
        <f t="shared" si="34"/>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31"/>
        <v/>
      </c>
      <c r="T334" s="154" t="str">
        <f ca="1">IF(B334="","",IF(ISERROR(MATCH($J334,SorP!$B$1:$B$6261,0)),"",INDIRECT("'SorP'!$A$"&amp;MATCH($S334&amp;$J334,SorP!C:C,0))))</f>
        <v/>
      </c>
      <c r="U334" s="167"/>
      <c r="V334" s="168" t="e">
        <f>IF(C334="",NA(),MATCH($B334&amp;$C334,'Smelter Look-up'!$J:$J,0))</f>
        <v>#N/A</v>
      </c>
      <c r="X334" s="169">
        <f t="shared" ca="1" si="30"/>
        <v>0</v>
      </c>
      <c r="AB334" s="312" t="str">
        <f t="shared" si="32"/>
        <v/>
      </c>
      <c r="AC334" s="169" t="str">
        <f t="shared" si="33"/>
        <v/>
      </c>
      <c r="AD334" s="169" t="str">
        <f t="shared" si="34"/>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31"/>
        <v/>
      </c>
      <c r="T335" s="154" t="str">
        <f ca="1">IF(B335="","",IF(ISERROR(MATCH($J335,SorP!$B$1:$B$6261,0)),"",INDIRECT("'SorP'!$A$"&amp;MATCH($S335&amp;$J335,SorP!C:C,0))))</f>
        <v/>
      </c>
      <c r="U335" s="167"/>
      <c r="V335" s="168" t="e">
        <f>IF(C335="",NA(),MATCH($B335&amp;$C335,'Smelter Look-up'!$J:$J,0))</f>
        <v>#N/A</v>
      </c>
      <c r="X335" s="169">
        <f t="shared" ca="1" si="30"/>
        <v>0</v>
      </c>
      <c r="AB335" s="312" t="str">
        <f t="shared" si="32"/>
        <v/>
      </c>
      <c r="AC335" s="169" t="str">
        <f t="shared" si="33"/>
        <v/>
      </c>
      <c r="AD335" s="169" t="str">
        <f t="shared" si="34"/>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31"/>
        <v/>
      </c>
      <c r="T336" s="154" t="str">
        <f ca="1">IF(B336="","",IF(ISERROR(MATCH($J336,SorP!$B$1:$B$6261,0)),"",INDIRECT("'SorP'!$A$"&amp;MATCH($S336&amp;$J336,SorP!C:C,0))))</f>
        <v/>
      </c>
      <c r="U336" s="167"/>
      <c r="V336" s="168" t="e">
        <f>IF(C336="",NA(),MATCH($B336&amp;$C336,'Smelter Look-up'!$J:$J,0))</f>
        <v>#N/A</v>
      </c>
      <c r="X336" s="169">
        <f t="shared" ca="1" si="30"/>
        <v>0</v>
      </c>
      <c r="AB336" s="312" t="str">
        <f t="shared" si="32"/>
        <v/>
      </c>
      <c r="AC336" s="169" t="str">
        <f t="shared" si="33"/>
        <v/>
      </c>
      <c r="AD336" s="169" t="str">
        <f t="shared" si="34"/>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31"/>
        <v/>
      </c>
      <c r="T337" s="154" t="str">
        <f ca="1">IF(B337="","",IF(ISERROR(MATCH($J337,SorP!$B$1:$B$6261,0)),"",INDIRECT("'SorP'!$A$"&amp;MATCH($S337&amp;$J337,SorP!C:C,0))))</f>
        <v/>
      </c>
      <c r="U337" s="167"/>
      <c r="V337" s="168" t="e">
        <f>IF(C337="",NA(),MATCH($B337&amp;$C337,'Smelter Look-up'!$J:$J,0))</f>
        <v>#N/A</v>
      </c>
      <c r="X337" s="169">
        <f t="shared" ca="1" si="30"/>
        <v>0</v>
      </c>
      <c r="AB337" s="312" t="str">
        <f t="shared" si="32"/>
        <v/>
      </c>
      <c r="AC337" s="169" t="str">
        <f t="shared" si="33"/>
        <v/>
      </c>
      <c r="AD337" s="169" t="str">
        <f t="shared" si="34"/>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31"/>
        <v/>
      </c>
      <c r="T338" s="154" t="str">
        <f ca="1">IF(B338="","",IF(ISERROR(MATCH($J338,SorP!$B$1:$B$6261,0)),"",INDIRECT("'SorP'!$A$"&amp;MATCH($S338&amp;$J338,SorP!C:C,0))))</f>
        <v/>
      </c>
      <c r="U338" s="167"/>
      <c r="V338" s="168" t="e">
        <f>IF(C338="",NA(),MATCH($B338&amp;$C338,'Smelter Look-up'!$J:$J,0))</f>
        <v>#N/A</v>
      </c>
      <c r="X338" s="169">
        <f t="shared" ca="1" si="30"/>
        <v>0</v>
      </c>
      <c r="AB338" s="312" t="str">
        <f t="shared" si="32"/>
        <v/>
      </c>
      <c r="AC338" s="169" t="str">
        <f t="shared" si="33"/>
        <v/>
      </c>
      <c r="AD338" s="169" t="str">
        <f t="shared" si="34"/>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31"/>
        <v/>
      </c>
      <c r="T339" s="154" t="str">
        <f ca="1">IF(B339="","",IF(ISERROR(MATCH($J339,SorP!$B$1:$B$6261,0)),"",INDIRECT("'SorP'!$A$"&amp;MATCH($S339&amp;$J339,SorP!C:C,0))))</f>
        <v/>
      </c>
      <c r="U339" s="167"/>
      <c r="V339" s="168" t="e">
        <f>IF(C339="",NA(),MATCH($B339&amp;$C339,'Smelter Look-up'!$J:$J,0))</f>
        <v>#N/A</v>
      </c>
      <c r="X339" s="169">
        <f t="shared" ca="1" si="30"/>
        <v>0</v>
      </c>
      <c r="AB339" s="312" t="str">
        <f t="shared" si="32"/>
        <v/>
      </c>
      <c r="AC339" s="169" t="str">
        <f t="shared" si="33"/>
        <v/>
      </c>
      <c r="AD339" s="169" t="str">
        <f t="shared" si="34"/>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31"/>
        <v/>
      </c>
      <c r="T340" s="154" t="str">
        <f ca="1">IF(B340="","",IF(ISERROR(MATCH($J340,SorP!$B$1:$B$6261,0)),"",INDIRECT("'SorP'!$A$"&amp;MATCH($S340&amp;$J340,SorP!C:C,0))))</f>
        <v/>
      </c>
      <c r="U340" s="167"/>
      <c r="V340" s="168" t="e">
        <f>IF(C340="",NA(),MATCH($B340&amp;$C340,'Smelter Look-up'!$J:$J,0))</f>
        <v>#N/A</v>
      </c>
      <c r="X340" s="169">
        <f t="shared" ca="1" si="30"/>
        <v>0</v>
      </c>
      <c r="AB340" s="312" t="str">
        <f t="shared" si="32"/>
        <v/>
      </c>
      <c r="AC340" s="169" t="str">
        <f t="shared" si="33"/>
        <v/>
      </c>
      <c r="AD340" s="169" t="str">
        <f t="shared" si="34"/>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31"/>
        <v/>
      </c>
      <c r="T341" s="154" t="str">
        <f ca="1">IF(B341="","",IF(ISERROR(MATCH($J341,SorP!$B$1:$B$6261,0)),"",INDIRECT("'SorP'!$A$"&amp;MATCH($S341&amp;$J341,SorP!C:C,0))))</f>
        <v/>
      </c>
      <c r="U341" s="167"/>
      <c r="V341" s="168" t="e">
        <f>IF(C341="",NA(),MATCH($B341&amp;$C341,'Smelter Look-up'!$J:$J,0))</f>
        <v>#N/A</v>
      </c>
      <c r="X341" s="169">
        <f t="shared" ca="1" si="30"/>
        <v>0</v>
      </c>
      <c r="AB341" s="312" t="str">
        <f t="shared" si="32"/>
        <v/>
      </c>
      <c r="AC341" s="169" t="str">
        <f t="shared" si="33"/>
        <v/>
      </c>
      <c r="AD341" s="169" t="str">
        <f t="shared" si="34"/>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31"/>
        <v/>
      </c>
      <c r="T342" s="154" t="str">
        <f ca="1">IF(B342="","",IF(ISERROR(MATCH($J342,SorP!$B$1:$B$6261,0)),"",INDIRECT("'SorP'!$A$"&amp;MATCH($S342&amp;$J342,SorP!C:C,0))))</f>
        <v/>
      </c>
      <c r="U342" s="167"/>
      <c r="V342" s="168" t="e">
        <f>IF(C342="",NA(),MATCH($B342&amp;$C342,'Smelter Look-up'!$J:$J,0))</f>
        <v>#N/A</v>
      </c>
      <c r="X342" s="169">
        <f t="shared" ca="1" si="30"/>
        <v>0</v>
      </c>
      <c r="AB342" s="312" t="str">
        <f t="shared" si="32"/>
        <v/>
      </c>
      <c r="AC342" s="169" t="str">
        <f t="shared" si="33"/>
        <v/>
      </c>
      <c r="AD342" s="169" t="str">
        <f t="shared" si="34"/>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31"/>
        <v/>
      </c>
      <c r="T343" s="154" t="str">
        <f ca="1">IF(B343="","",IF(ISERROR(MATCH($J343,SorP!$B$1:$B$6261,0)),"",INDIRECT("'SorP'!$A$"&amp;MATCH($S343&amp;$J343,SorP!C:C,0))))</f>
        <v/>
      </c>
      <c r="U343" s="167"/>
      <c r="V343" s="168" t="e">
        <f>IF(C343="",NA(),MATCH($B343&amp;$C343,'Smelter Look-up'!$J:$J,0))</f>
        <v>#N/A</v>
      </c>
      <c r="X343" s="169">
        <f t="shared" ca="1" si="30"/>
        <v>0</v>
      </c>
      <c r="AB343" s="312" t="str">
        <f t="shared" si="32"/>
        <v/>
      </c>
      <c r="AC343" s="169" t="str">
        <f t="shared" si="33"/>
        <v/>
      </c>
      <c r="AD343" s="169" t="str">
        <f t="shared" si="34"/>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31"/>
        <v/>
      </c>
      <c r="T344" s="154" t="str">
        <f ca="1">IF(B344="","",IF(ISERROR(MATCH($J344,SorP!$B$1:$B$6261,0)),"",INDIRECT("'SorP'!$A$"&amp;MATCH($S344&amp;$J344,SorP!C:C,0))))</f>
        <v/>
      </c>
      <c r="U344" s="167"/>
      <c r="V344" s="168" t="e">
        <f>IF(C344="",NA(),MATCH($B344&amp;$C344,'Smelter Look-up'!$J:$J,0))</f>
        <v>#N/A</v>
      </c>
      <c r="X344" s="169">
        <f t="shared" ca="1" si="30"/>
        <v>0</v>
      </c>
      <c r="AB344" s="312" t="str">
        <f t="shared" si="32"/>
        <v/>
      </c>
      <c r="AC344" s="169" t="str">
        <f t="shared" si="33"/>
        <v/>
      </c>
      <c r="AD344" s="169" t="str">
        <f t="shared" si="34"/>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31"/>
        <v/>
      </c>
      <c r="T345" s="154" t="str">
        <f ca="1">IF(B345="","",IF(ISERROR(MATCH($J345,SorP!$B$1:$B$6261,0)),"",INDIRECT("'SorP'!$A$"&amp;MATCH($S345&amp;$J345,SorP!C:C,0))))</f>
        <v/>
      </c>
      <c r="U345" s="167"/>
      <c r="V345" s="168" t="e">
        <f>IF(C345="",NA(),MATCH($B345&amp;$C345,'Smelter Look-up'!$J:$J,0))</f>
        <v>#N/A</v>
      </c>
      <c r="X345" s="169">
        <f t="shared" ca="1" si="30"/>
        <v>0</v>
      </c>
      <c r="AB345" s="312" t="str">
        <f t="shared" si="32"/>
        <v/>
      </c>
      <c r="AC345" s="169" t="str">
        <f t="shared" si="33"/>
        <v/>
      </c>
      <c r="AD345" s="169" t="str">
        <f t="shared" si="34"/>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31"/>
        <v/>
      </c>
      <c r="T346" s="154" t="str">
        <f ca="1">IF(B346="","",IF(ISERROR(MATCH($J346,SorP!$B$1:$B$6261,0)),"",INDIRECT("'SorP'!$A$"&amp;MATCH($S346&amp;$J346,SorP!C:C,0))))</f>
        <v/>
      </c>
      <c r="U346" s="167"/>
      <c r="V346" s="168" t="e">
        <f>IF(C346="",NA(),MATCH($B346&amp;$C346,'Smelter Look-up'!$J:$J,0))</f>
        <v>#N/A</v>
      </c>
      <c r="X346" s="169">
        <f t="shared" ca="1" si="30"/>
        <v>0</v>
      </c>
      <c r="AB346" s="312" t="str">
        <f t="shared" si="32"/>
        <v/>
      </c>
      <c r="AC346" s="169" t="str">
        <f t="shared" si="33"/>
        <v/>
      </c>
      <c r="AD346" s="169" t="str">
        <f t="shared" si="34"/>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31"/>
        <v/>
      </c>
      <c r="T347" s="154" t="str">
        <f ca="1">IF(B347="","",IF(ISERROR(MATCH($J347,SorP!$B$1:$B$6261,0)),"",INDIRECT("'SorP'!$A$"&amp;MATCH($S347&amp;$J347,SorP!C:C,0))))</f>
        <v/>
      </c>
      <c r="U347" s="167"/>
      <c r="V347" s="168" t="e">
        <f>IF(C347="",NA(),MATCH($B347&amp;$C347,'Smelter Look-up'!$J:$J,0))</f>
        <v>#N/A</v>
      </c>
      <c r="X347" s="169">
        <f t="shared" ca="1" si="30"/>
        <v>0</v>
      </c>
      <c r="AB347" s="312" t="str">
        <f t="shared" si="32"/>
        <v/>
      </c>
      <c r="AC347" s="169" t="str">
        <f t="shared" si="33"/>
        <v/>
      </c>
      <c r="AD347" s="169" t="str">
        <f t="shared" si="34"/>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31"/>
        <v/>
      </c>
      <c r="T348" s="154" t="str">
        <f ca="1">IF(B348="","",IF(ISERROR(MATCH($J348,SorP!$B$1:$B$6261,0)),"",INDIRECT("'SorP'!$A$"&amp;MATCH($S348&amp;$J348,SorP!C:C,0))))</f>
        <v/>
      </c>
      <c r="U348" s="167"/>
      <c r="V348" s="168" t="e">
        <f>IF(C348="",NA(),MATCH($B348&amp;$C348,'Smelter Look-up'!$J:$J,0))</f>
        <v>#N/A</v>
      </c>
      <c r="X348" s="169">
        <f t="shared" ca="1" si="30"/>
        <v>0</v>
      </c>
      <c r="AB348" s="312" t="str">
        <f t="shared" si="32"/>
        <v/>
      </c>
      <c r="AC348" s="169" t="str">
        <f t="shared" si="33"/>
        <v/>
      </c>
      <c r="AD348" s="169" t="str">
        <f t="shared" si="34"/>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31"/>
        <v/>
      </c>
      <c r="T349" s="154" t="str">
        <f ca="1">IF(B349="","",IF(ISERROR(MATCH($J349,SorP!$B$1:$B$6261,0)),"",INDIRECT("'SorP'!$A$"&amp;MATCH($S349&amp;$J349,SorP!C:C,0))))</f>
        <v/>
      </c>
      <c r="U349" s="167"/>
      <c r="V349" s="168" t="e">
        <f>IF(C349="",NA(),MATCH($B349&amp;$C349,'Smelter Look-up'!$J:$J,0))</f>
        <v>#N/A</v>
      </c>
      <c r="X349" s="169">
        <f t="shared" ca="1" si="30"/>
        <v>0</v>
      </c>
      <c r="AB349" s="312" t="str">
        <f t="shared" si="32"/>
        <v/>
      </c>
      <c r="AC349" s="169" t="str">
        <f t="shared" si="33"/>
        <v/>
      </c>
      <c r="AD349" s="169" t="str">
        <f t="shared" si="34"/>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31"/>
        <v/>
      </c>
      <c r="T350" s="154" t="str">
        <f ca="1">IF(B350="","",IF(ISERROR(MATCH($J350,SorP!$B$1:$B$6261,0)),"",INDIRECT("'SorP'!$A$"&amp;MATCH($S350&amp;$J350,SorP!C:C,0))))</f>
        <v/>
      </c>
      <c r="U350" s="167"/>
      <c r="V350" s="168" t="e">
        <f>IF(C350="",NA(),MATCH($B350&amp;$C350,'Smelter Look-up'!$J:$J,0))</f>
        <v>#N/A</v>
      </c>
      <c r="X350" s="169">
        <f t="shared" ca="1" si="30"/>
        <v>0</v>
      </c>
      <c r="AB350" s="312" t="str">
        <f t="shared" si="32"/>
        <v/>
      </c>
      <c r="AC350" s="169" t="str">
        <f t="shared" si="33"/>
        <v/>
      </c>
      <c r="AD350" s="169" t="str">
        <f t="shared" si="34"/>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31"/>
        <v/>
      </c>
      <c r="T351" s="154" t="str">
        <f ca="1">IF(B351="","",IF(ISERROR(MATCH($J351,SorP!$B$1:$B$6261,0)),"",INDIRECT("'SorP'!$A$"&amp;MATCH($S351&amp;$J351,SorP!C:C,0))))</f>
        <v/>
      </c>
      <c r="U351" s="167"/>
      <c r="V351" s="168" t="e">
        <f>IF(C351="",NA(),MATCH($B351&amp;$C351,'Smelter Look-up'!$J:$J,0))</f>
        <v>#N/A</v>
      </c>
      <c r="X351" s="169">
        <f t="shared" ca="1" si="30"/>
        <v>0</v>
      </c>
      <c r="AB351" s="312" t="str">
        <f t="shared" si="32"/>
        <v/>
      </c>
      <c r="AC351" s="169" t="str">
        <f t="shared" si="33"/>
        <v/>
      </c>
      <c r="AD351" s="169" t="str">
        <f t="shared" si="34"/>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31"/>
        <v/>
      </c>
      <c r="T352" s="154" t="str">
        <f ca="1">IF(B352="","",IF(ISERROR(MATCH($J352,SorP!$B$1:$B$6261,0)),"",INDIRECT("'SorP'!$A$"&amp;MATCH($S352&amp;$J352,SorP!C:C,0))))</f>
        <v/>
      </c>
      <c r="U352" s="167"/>
      <c r="V352" s="168" t="e">
        <f>IF(C352="",NA(),MATCH($B352&amp;$C352,'Smelter Look-up'!$J:$J,0))</f>
        <v>#N/A</v>
      </c>
      <c r="X352" s="169">
        <f t="shared" ca="1" si="30"/>
        <v>0</v>
      </c>
      <c r="AB352" s="312" t="str">
        <f t="shared" si="32"/>
        <v/>
      </c>
      <c r="AC352" s="169" t="str">
        <f t="shared" si="33"/>
        <v/>
      </c>
      <c r="AD352" s="169" t="str">
        <f t="shared" si="34"/>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31"/>
        <v/>
      </c>
      <c r="T353" s="154" t="str">
        <f ca="1">IF(B353="","",IF(ISERROR(MATCH($J353,SorP!$B$1:$B$6261,0)),"",INDIRECT("'SorP'!$A$"&amp;MATCH($S353&amp;$J353,SorP!C:C,0))))</f>
        <v/>
      </c>
      <c r="U353" s="167"/>
      <c r="V353" s="168" t="e">
        <f>IF(C353="",NA(),MATCH($B353&amp;$C353,'Smelter Look-up'!$J:$J,0))</f>
        <v>#N/A</v>
      </c>
      <c r="X353" s="169">
        <f t="shared" ca="1" si="30"/>
        <v>0</v>
      </c>
      <c r="AB353" s="312" t="str">
        <f t="shared" si="32"/>
        <v/>
      </c>
      <c r="AC353" s="169" t="str">
        <f t="shared" si="33"/>
        <v/>
      </c>
      <c r="AD353" s="169" t="str">
        <f t="shared" si="34"/>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31"/>
        <v/>
      </c>
      <c r="T354" s="154" t="str">
        <f ca="1">IF(B354="","",IF(ISERROR(MATCH($J354,SorP!$B$1:$B$6261,0)),"",INDIRECT("'SorP'!$A$"&amp;MATCH($S354&amp;$J354,SorP!C:C,0))))</f>
        <v/>
      </c>
      <c r="U354" s="167"/>
      <c r="V354" s="168" t="e">
        <f>IF(C354="",NA(),MATCH($B354&amp;$C354,'Smelter Look-up'!$J:$J,0))</f>
        <v>#N/A</v>
      </c>
      <c r="X354" s="169">
        <f t="shared" ca="1" si="30"/>
        <v>0</v>
      </c>
      <c r="AB354" s="312" t="str">
        <f t="shared" si="32"/>
        <v/>
      </c>
      <c r="AC354" s="169" t="str">
        <f t="shared" si="33"/>
        <v/>
      </c>
      <c r="AD354" s="169" t="str">
        <f t="shared" si="34"/>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31"/>
        <v/>
      </c>
      <c r="T355" s="154" t="str">
        <f ca="1">IF(B355="","",IF(ISERROR(MATCH($J355,SorP!$B$1:$B$6261,0)),"",INDIRECT("'SorP'!$A$"&amp;MATCH($S355&amp;$J355,SorP!C:C,0))))</f>
        <v/>
      </c>
      <c r="U355" s="167"/>
      <c r="V355" s="168" t="e">
        <f>IF(C355="",NA(),MATCH($B355&amp;$C355,'Smelter Look-up'!$J:$J,0))</f>
        <v>#N/A</v>
      </c>
      <c r="X355" s="169">
        <f t="shared" ca="1" si="30"/>
        <v>0</v>
      </c>
      <c r="AB355" s="312" t="str">
        <f t="shared" si="32"/>
        <v/>
      </c>
      <c r="AC355" s="169" t="str">
        <f t="shared" si="33"/>
        <v/>
      </c>
      <c r="AD355" s="169" t="str">
        <f t="shared" si="34"/>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31"/>
        <v/>
      </c>
      <c r="T356" s="154" t="str">
        <f ca="1">IF(B356="","",IF(ISERROR(MATCH($J356,SorP!$B$1:$B$6261,0)),"",INDIRECT("'SorP'!$A$"&amp;MATCH($S356&amp;$J356,SorP!C:C,0))))</f>
        <v/>
      </c>
      <c r="U356" s="167"/>
      <c r="V356" s="168" t="e">
        <f>IF(C356="",NA(),MATCH($B356&amp;$C356,'Smelter Look-up'!$J:$J,0))</f>
        <v>#N/A</v>
      </c>
      <c r="X356" s="169">
        <f t="shared" ca="1" si="30"/>
        <v>0</v>
      </c>
      <c r="AB356" s="312" t="str">
        <f t="shared" si="32"/>
        <v/>
      </c>
      <c r="AC356" s="169" t="str">
        <f t="shared" si="33"/>
        <v/>
      </c>
      <c r="AD356" s="169" t="str">
        <f t="shared" si="34"/>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31"/>
        <v/>
      </c>
      <c r="T357" s="154" t="str">
        <f ca="1">IF(B357="","",IF(ISERROR(MATCH($J357,SorP!$B$1:$B$6261,0)),"",INDIRECT("'SorP'!$A$"&amp;MATCH($S357&amp;$J357,SorP!C:C,0))))</f>
        <v/>
      </c>
      <c r="U357" s="167"/>
      <c r="V357" s="168" t="e">
        <f>IF(C357="",NA(),MATCH($B357&amp;$C357,'Smelter Look-up'!$J:$J,0))</f>
        <v>#N/A</v>
      </c>
      <c r="X357" s="169">
        <f t="shared" ca="1" si="30"/>
        <v>0</v>
      </c>
      <c r="AB357" s="312" t="str">
        <f t="shared" si="32"/>
        <v/>
      </c>
      <c r="AC357" s="169" t="str">
        <f t="shared" si="33"/>
        <v/>
      </c>
      <c r="AD357" s="169" t="str">
        <f t="shared" si="34"/>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31"/>
        <v/>
      </c>
      <c r="T358" s="154" t="str">
        <f ca="1">IF(B358="","",IF(ISERROR(MATCH($J358,SorP!$B$1:$B$6261,0)),"",INDIRECT("'SorP'!$A$"&amp;MATCH($S358&amp;$J358,SorP!C:C,0))))</f>
        <v/>
      </c>
      <c r="U358" s="167"/>
      <c r="V358" s="168" t="e">
        <f>IF(C358="",NA(),MATCH($B358&amp;$C358,'Smelter Look-up'!$J:$J,0))</f>
        <v>#N/A</v>
      </c>
      <c r="X358" s="169">
        <f t="shared" ca="1" si="30"/>
        <v>0</v>
      </c>
      <c r="AB358" s="312" t="str">
        <f t="shared" si="32"/>
        <v/>
      </c>
      <c r="AC358" s="169" t="str">
        <f t="shared" si="33"/>
        <v/>
      </c>
      <c r="AD358" s="169" t="str">
        <f t="shared" si="34"/>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31"/>
        <v/>
      </c>
      <c r="T359" s="154" t="str">
        <f ca="1">IF(B359="","",IF(ISERROR(MATCH($J359,SorP!$B$1:$B$6261,0)),"",INDIRECT("'SorP'!$A$"&amp;MATCH($S359&amp;$J359,SorP!C:C,0))))</f>
        <v/>
      </c>
      <c r="U359" s="167"/>
      <c r="V359" s="168" t="e">
        <f>IF(C359="",NA(),MATCH($B359&amp;$C359,'Smelter Look-up'!$J:$J,0))</f>
        <v>#N/A</v>
      </c>
      <c r="X359" s="169">
        <f t="shared" ca="1" si="30"/>
        <v>0</v>
      </c>
      <c r="AB359" s="312" t="str">
        <f t="shared" si="32"/>
        <v/>
      </c>
      <c r="AC359" s="169" t="str">
        <f t="shared" si="33"/>
        <v/>
      </c>
      <c r="AD359" s="169" t="str">
        <f t="shared" si="34"/>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31"/>
        <v/>
      </c>
      <c r="T360" s="154" t="str">
        <f ca="1">IF(B360="","",IF(ISERROR(MATCH($J360,SorP!$B$1:$B$6261,0)),"",INDIRECT("'SorP'!$A$"&amp;MATCH($S360&amp;$J360,SorP!C:C,0))))</f>
        <v/>
      </c>
      <c r="U360" s="167"/>
      <c r="V360" s="168" t="e">
        <f>IF(C360="",NA(),MATCH($B360&amp;$C360,'Smelter Look-up'!$J:$J,0))</f>
        <v>#N/A</v>
      </c>
      <c r="X360" s="169">
        <f t="shared" ca="1" si="30"/>
        <v>0</v>
      </c>
      <c r="AB360" s="312" t="str">
        <f t="shared" si="32"/>
        <v/>
      </c>
      <c r="AC360" s="169" t="str">
        <f t="shared" si="33"/>
        <v/>
      </c>
      <c r="AD360" s="169" t="str">
        <f t="shared" si="34"/>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31"/>
        <v/>
      </c>
      <c r="T361" s="154" t="str">
        <f ca="1">IF(B361="","",IF(ISERROR(MATCH($J361,SorP!$B$1:$B$6261,0)),"",INDIRECT("'SorP'!$A$"&amp;MATCH($S361&amp;$J361,SorP!C:C,0))))</f>
        <v/>
      </c>
      <c r="U361" s="167"/>
      <c r="V361" s="168" t="e">
        <f>IF(C361="",NA(),MATCH($B361&amp;$C361,'Smelter Look-up'!$J:$J,0))</f>
        <v>#N/A</v>
      </c>
      <c r="X361" s="169">
        <f t="shared" ca="1" si="30"/>
        <v>0</v>
      </c>
      <c r="AB361" s="312" t="str">
        <f t="shared" si="32"/>
        <v/>
      </c>
      <c r="AC361" s="169" t="str">
        <f t="shared" si="33"/>
        <v/>
      </c>
      <c r="AD361" s="169" t="str">
        <f t="shared" si="34"/>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31"/>
        <v/>
      </c>
      <c r="T362" s="154" t="str">
        <f ca="1">IF(B362="","",IF(ISERROR(MATCH($J362,SorP!$B$1:$B$6261,0)),"",INDIRECT("'SorP'!$A$"&amp;MATCH($S362&amp;$J362,SorP!C:C,0))))</f>
        <v/>
      </c>
      <c r="U362" s="167"/>
      <c r="V362" s="168" t="e">
        <f>IF(C362="",NA(),MATCH($B362&amp;$C362,'Smelter Look-up'!$J:$J,0))</f>
        <v>#N/A</v>
      </c>
      <c r="X362" s="169">
        <f t="shared" ca="1" si="30"/>
        <v>0</v>
      </c>
      <c r="AB362" s="312" t="str">
        <f t="shared" si="32"/>
        <v/>
      </c>
      <c r="AC362" s="169" t="str">
        <f t="shared" si="33"/>
        <v/>
      </c>
      <c r="AD362" s="169" t="str">
        <f t="shared" si="34"/>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31"/>
        <v/>
      </c>
      <c r="T363" s="154" t="str">
        <f ca="1">IF(B363="","",IF(ISERROR(MATCH($J363,SorP!$B$1:$B$6261,0)),"",INDIRECT("'SorP'!$A$"&amp;MATCH($S363&amp;$J363,SorP!C:C,0))))</f>
        <v/>
      </c>
      <c r="U363" s="167"/>
      <c r="V363" s="168" t="e">
        <f>IF(C363="",NA(),MATCH($B363&amp;$C363,'Smelter Look-up'!$J:$J,0))</f>
        <v>#N/A</v>
      </c>
      <c r="X363" s="169">
        <f t="shared" ca="1" si="30"/>
        <v>0</v>
      </c>
      <c r="AB363" s="312" t="str">
        <f t="shared" si="32"/>
        <v/>
      </c>
      <c r="AC363" s="169" t="str">
        <f t="shared" si="33"/>
        <v/>
      </c>
      <c r="AD363" s="169" t="str">
        <f t="shared" si="34"/>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31"/>
        <v/>
      </c>
      <c r="T364" s="154" t="str">
        <f ca="1">IF(B364="","",IF(ISERROR(MATCH($J364,SorP!$B$1:$B$6261,0)),"",INDIRECT("'SorP'!$A$"&amp;MATCH($S364&amp;$J364,SorP!C:C,0))))</f>
        <v/>
      </c>
      <c r="U364" s="167"/>
      <c r="V364" s="168" t="e">
        <f>IF(C364="",NA(),MATCH($B364&amp;$C364,'Smelter Look-up'!$J:$J,0))</f>
        <v>#N/A</v>
      </c>
      <c r="X364" s="169">
        <f t="shared" ca="1" si="30"/>
        <v>0</v>
      </c>
      <c r="AB364" s="312" t="str">
        <f t="shared" si="32"/>
        <v/>
      </c>
      <c r="AC364" s="169" t="str">
        <f t="shared" si="33"/>
        <v/>
      </c>
      <c r="AD364" s="169" t="str">
        <f t="shared" si="34"/>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31"/>
        <v/>
      </c>
      <c r="T365" s="154" t="str">
        <f ca="1">IF(B365="","",IF(ISERROR(MATCH($J365,SorP!$B$1:$B$6261,0)),"",INDIRECT("'SorP'!$A$"&amp;MATCH($S365&amp;$J365,SorP!C:C,0))))</f>
        <v/>
      </c>
      <c r="U365" s="167"/>
      <c r="V365" s="168" t="e">
        <f>IF(C365="",NA(),MATCH($B365&amp;$C365,'Smelter Look-up'!$J:$J,0))</f>
        <v>#N/A</v>
      </c>
      <c r="X365" s="169">
        <f t="shared" ca="1" si="30"/>
        <v>0</v>
      </c>
      <c r="AB365" s="312" t="str">
        <f t="shared" si="32"/>
        <v/>
      </c>
      <c r="AC365" s="169" t="str">
        <f t="shared" si="33"/>
        <v/>
      </c>
      <c r="AD365" s="169" t="str">
        <f t="shared" si="34"/>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31"/>
        <v/>
      </c>
      <c r="T366" s="154" t="str">
        <f ca="1">IF(B366="","",IF(ISERROR(MATCH($J366,SorP!$B$1:$B$6261,0)),"",INDIRECT("'SorP'!$A$"&amp;MATCH($S366&amp;$J366,SorP!C:C,0))))</f>
        <v/>
      </c>
      <c r="U366" s="167"/>
      <c r="V366" s="168" t="e">
        <f>IF(C366="",NA(),MATCH($B366&amp;$C366,'Smelter Look-up'!$J:$J,0))</f>
        <v>#N/A</v>
      </c>
      <c r="X366" s="169">
        <f t="shared" ca="1" si="30"/>
        <v>0</v>
      </c>
      <c r="AB366" s="312" t="str">
        <f t="shared" si="32"/>
        <v/>
      </c>
      <c r="AC366" s="169" t="str">
        <f t="shared" si="33"/>
        <v/>
      </c>
      <c r="AD366" s="169" t="str">
        <f t="shared" si="34"/>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31"/>
        <v/>
      </c>
      <c r="T367" s="154" t="str">
        <f ca="1">IF(B367="","",IF(ISERROR(MATCH($J367,SorP!$B$1:$B$6261,0)),"",INDIRECT("'SorP'!$A$"&amp;MATCH($S367&amp;$J367,SorP!C:C,0))))</f>
        <v/>
      </c>
      <c r="U367" s="167"/>
      <c r="V367" s="168" t="e">
        <f>IF(C367="",NA(),MATCH($B367&amp;$C367,'Smelter Look-up'!$J:$J,0))</f>
        <v>#N/A</v>
      </c>
      <c r="X367" s="169">
        <f t="shared" ca="1" si="30"/>
        <v>0</v>
      </c>
      <c r="AB367" s="312" t="str">
        <f t="shared" si="32"/>
        <v/>
      </c>
      <c r="AC367" s="169" t="str">
        <f t="shared" si="33"/>
        <v/>
      </c>
      <c r="AD367" s="169" t="str">
        <f t="shared" si="34"/>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31"/>
        <v/>
      </c>
      <c r="T368" s="154" t="str">
        <f ca="1">IF(B368="","",IF(ISERROR(MATCH($J368,SorP!$B$1:$B$6261,0)),"",INDIRECT("'SorP'!$A$"&amp;MATCH($S368&amp;$J368,SorP!C:C,0))))</f>
        <v/>
      </c>
      <c r="U368" s="167"/>
      <c r="V368" s="168" t="e">
        <f>IF(C368="",NA(),MATCH($B368&amp;$C368,'Smelter Look-up'!$J:$J,0))</f>
        <v>#N/A</v>
      </c>
      <c r="X368" s="169">
        <f t="shared" ca="1" si="30"/>
        <v>0</v>
      </c>
      <c r="AB368" s="312" t="str">
        <f t="shared" si="32"/>
        <v/>
      </c>
      <c r="AC368" s="169" t="str">
        <f t="shared" si="33"/>
        <v/>
      </c>
      <c r="AD368" s="169" t="str">
        <f t="shared" si="34"/>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31"/>
        <v/>
      </c>
      <c r="T369" s="154" t="str">
        <f ca="1">IF(B369="","",IF(ISERROR(MATCH($J369,SorP!$B$1:$B$6261,0)),"",INDIRECT("'SorP'!$A$"&amp;MATCH($S369&amp;$J369,SorP!C:C,0))))</f>
        <v/>
      </c>
      <c r="U369" s="167"/>
      <c r="V369" s="168" t="e">
        <f>IF(C369="",NA(),MATCH($B369&amp;$C369,'Smelter Look-up'!$J:$J,0))</f>
        <v>#N/A</v>
      </c>
      <c r="X369" s="169">
        <f t="shared" ca="1" si="30"/>
        <v>0</v>
      </c>
      <c r="AB369" s="312" t="str">
        <f t="shared" si="32"/>
        <v/>
      </c>
      <c r="AC369" s="169" t="str">
        <f t="shared" si="33"/>
        <v/>
      </c>
      <c r="AD369" s="169" t="str">
        <f t="shared" si="34"/>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31"/>
        <v/>
      </c>
      <c r="T370" s="154" t="str">
        <f ca="1">IF(B370="","",IF(ISERROR(MATCH($J370,SorP!$B$1:$B$6261,0)),"",INDIRECT("'SorP'!$A$"&amp;MATCH($S370&amp;$J370,SorP!C:C,0))))</f>
        <v/>
      </c>
      <c r="U370" s="167"/>
      <c r="V370" s="168" t="e">
        <f>IF(C370="",NA(),MATCH($B370&amp;$C370,'Smelter Look-up'!$J:$J,0))</f>
        <v>#N/A</v>
      </c>
      <c r="X370" s="169">
        <f t="shared" ca="1" si="30"/>
        <v>0</v>
      </c>
      <c r="AB370" s="312" t="str">
        <f t="shared" si="32"/>
        <v/>
      </c>
      <c r="AC370" s="169" t="str">
        <f t="shared" si="33"/>
        <v/>
      </c>
      <c r="AD370" s="169" t="str">
        <f t="shared" si="34"/>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31"/>
        <v/>
      </c>
      <c r="T371" s="154" t="str">
        <f ca="1">IF(B371="","",IF(ISERROR(MATCH($J371,SorP!$B$1:$B$6261,0)),"",INDIRECT("'SorP'!$A$"&amp;MATCH($S371&amp;$J371,SorP!C:C,0))))</f>
        <v/>
      </c>
      <c r="U371" s="167"/>
      <c r="V371" s="168" t="e">
        <f>IF(C371="",NA(),MATCH($B371&amp;$C371,'Smelter Look-up'!$J:$J,0))</f>
        <v>#N/A</v>
      </c>
      <c r="X371" s="169">
        <f t="shared" ca="1" si="30"/>
        <v>0</v>
      </c>
      <c r="AB371" s="312" t="str">
        <f t="shared" si="32"/>
        <v/>
      </c>
      <c r="AC371" s="169" t="str">
        <f t="shared" si="33"/>
        <v/>
      </c>
      <c r="AD371" s="169" t="str">
        <f t="shared" si="34"/>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31"/>
        <v/>
      </c>
      <c r="T372" s="154" t="str">
        <f ca="1">IF(B372="","",IF(ISERROR(MATCH($J372,SorP!$B$1:$B$6261,0)),"",INDIRECT("'SorP'!$A$"&amp;MATCH($S372&amp;$J372,SorP!C:C,0))))</f>
        <v/>
      </c>
      <c r="U372" s="167"/>
      <c r="V372" s="168" t="e">
        <f>IF(C372="",NA(),MATCH($B372&amp;$C372,'Smelter Look-up'!$J:$J,0))</f>
        <v>#N/A</v>
      </c>
      <c r="X372" s="169">
        <f t="shared" ca="1" si="30"/>
        <v>0</v>
      </c>
      <c r="AB372" s="312" t="str">
        <f t="shared" si="32"/>
        <v/>
      </c>
      <c r="AC372" s="169" t="str">
        <f t="shared" si="33"/>
        <v/>
      </c>
      <c r="AD372" s="169" t="str">
        <f t="shared" si="34"/>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31"/>
        <v/>
      </c>
      <c r="T373" s="154" t="str">
        <f ca="1">IF(B373="","",IF(ISERROR(MATCH($J373,SorP!$B$1:$B$6261,0)),"",INDIRECT("'SorP'!$A$"&amp;MATCH($S373&amp;$J373,SorP!C:C,0))))</f>
        <v/>
      </c>
      <c r="U373" s="167"/>
      <c r="V373" s="168" t="e">
        <f>IF(C373="",NA(),MATCH($B373&amp;$C373,'Smelter Look-up'!$J:$J,0))</f>
        <v>#N/A</v>
      </c>
      <c r="X373" s="169">
        <f t="shared" ca="1" si="30"/>
        <v>0</v>
      </c>
      <c r="AB373" s="312" t="str">
        <f t="shared" si="32"/>
        <v/>
      </c>
      <c r="AC373" s="169" t="str">
        <f t="shared" si="33"/>
        <v/>
      </c>
      <c r="AD373" s="169" t="str">
        <f t="shared" si="34"/>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31"/>
        <v/>
      </c>
      <c r="T374" s="154" t="str">
        <f ca="1">IF(B374="","",IF(ISERROR(MATCH($J374,SorP!$B$1:$B$6261,0)),"",INDIRECT("'SorP'!$A$"&amp;MATCH($S374&amp;$J374,SorP!C:C,0))))</f>
        <v/>
      </c>
      <c r="U374" s="167"/>
      <c r="V374" s="168" t="e">
        <f>IF(C374="",NA(),MATCH($B374&amp;$C374,'Smelter Look-up'!$J:$J,0))</f>
        <v>#N/A</v>
      </c>
      <c r="X374" s="169">
        <f t="shared" ca="1" si="30"/>
        <v>0</v>
      </c>
      <c r="AB374" s="312" t="str">
        <f t="shared" si="32"/>
        <v/>
      </c>
      <c r="AC374" s="169" t="str">
        <f t="shared" si="33"/>
        <v/>
      </c>
      <c r="AD374" s="169" t="str">
        <f t="shared" si="34"/>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31"/>
        <v/>
      </c>
      <c r="T375" s="154" t="str">
        <f ca="1">IF(B375="","",IF(ISERROR(MATCH($J375,SorP!$B$1:$B$6261,0)),"",INDIRECT("'SorP'!$A$"&amp;MATCH($S375&amp;$J375,SorP!C:C,0))))</f>
        <v/>
      </c>
      <c r="U375" s="167"/>
      <c r="V375" s="168" t="e">
        <f>IF(C375="",NA(),MATCH($B375&amp;$C375,'Smelter Look-up'!$J:$J,0))</f>
        <v>#N/A</v>
      </c>
      <c r="X375" s="169">
        <f t="shared" ca="1" si="30"/>
        <v>0</v>
      </c>
      <c r="AB375" s="312" t="str">
        <f t="shared" si="32"/>
        <v/>
      </c>
      <c r="AC375" s="169" t="str">
        <f t="shared" si="33"/>
        <v/>
      </c>
      <c r="AD375" s="169" t="str">
        <f t="shared" si="34"/>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31"/>
        <v/>
      </c>
      <c r="T376" s="154" t="str">
        <f ca="1">IF(B376="","",IF(ISERROR(MATCH($J376,SorP!$B$1:$B$6261,0)),"",INDIRECT("'SorP'!$A$"&amp;MATCH($S376&amp;$J376,SorP!C:C,0))))</f>
        <v/>
      </c>
      <c r="U376" s="167"/>
      <c r="V376" s="168" t="e">
        <f>IF(C376="",NA(),MATCH($B376&amp;$C376,'Smelter Look-up'!$J:$J,0))</f>
        <v>#N/A</v>
      </c>
      <c r="X376" s="169">
        <f t="shared" ref="X376:X439" ca="1" si="35">IF(AND(C376="Smelter not listed",OR(LEN(D376)=0,LEN(E376)=0)),1,0)</f>
        <v>0</v>
      </c>
      <c r="AB376" s="312" t="str">
        <f t="shared" si="32"/>
        <v/>
      </c>
      <c r="AC376" s="169" t="str">
        <f t="shared" si="33"/>
        <v/>
      </c>
      <c r="AD376" s="169" t="str">
        <f t="shared" si="34"/>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ref="S377:S440" ca="1" si="36">IF(B377="","",IF(ISERROR(MATCH($E377,CL,0)),"Unknown",INDIRECT("'C'!$A$"&amp;MATCH($E377,CL,0)+1)))</f>
        <v/>
      </c>
      <c r="T377" s="154" t="str">
        <f ca="1">IF(B377="","",IF(ISERROR(MATCH($J377,SorP!$B$1:$B$6261,0)),"",INDIRECT("'SorP'!$A$"&amp;MATCH($S377&amp;$J377,SorP!C:C,0))))</f>
        <v/>
      </c>
      <c r="U377" s="167"/>
      <c r="V377" s="168" t="e">
        <f>IF(C377="",NA(),MATCH($B377&amp;$C377,'Smelter Look-up'!$J:$J,0))</f>
        <v>#N/A</v>
      </c>
      <c r="X377" s="169">
        <f t="shared" ca="1" si="35"/>
        <v>0</v>
      </c>
      <c r="AB377" s="312" t="str">
        <f t="shared" si="32"/>
        <v/>
      </c>
      <c r="AC377" s="169" t="str">
        <f t="shared" si="33"/>
        <v/>
      </c>
      <c r="AD377" s="169" t="str">
        <f t="shared" si="34"/>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36"/>
        <v/>
      </c>
      <c r="T378" s="154" t="str">
        <f ca="1">IF(B378="","",IF(ISERROR(MATCH($J378,SorP!$B$1:$B$6261,0)),"",INDIRECT("'SorP'!$A$"&amp;MATCH($S378&amp;$J378,SorP!C:C,0))))</f>
        <v/>
      </c>
      <c r="U378" s="167"/>
      <c r="V378" s="168" t="e">
        <f>IF(C378="",NA(),MATCH($B378&amp;$C378,'Smelter Look-up'!$J:$J,0))</f>
        <v>#N/A</v>
      </c>
      <c r="X378" s="169">
        <f t="shared" ca="1" si="35"/>
        <v>0</v>
      </c>
      <c r="AB378" s="312" t="str">
        <f t="shared" si="32"/>
        <v/>
      </c>
      <c r="AC378" s="169" t="str">
        <f t="shared" si="33"/>
        <v/>
      </c>
      <c r="AD378" s="169" t="str">
        <f t="shared" si="34"/>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36"/>
        <v/>
      </c>
      <c r="T379" s="154" t="str">
        <f ca="1">IF(B379="","",IF(ISERROR(MATCH($J379,SorP!$B$1:$B$6261,0)),"",INDIRECT("'SorP'!$A$"&amp;MATCH($S379&amp;$J379,SorP!C:C,0))))</f>
        <v/>
      </c>
      <c r="U379" s="167"/>
      <c r="V379" s="168" t="e">
        <f>IF(C379="",NA(),MATCH($B379&amp;$C379,'Smelter Look-up'!$J:$J,0))</f>
        <v>#N/A</v>
      </c>
      <c r="X379" s="169">
        <f t="shared" ca="1" si="35"/>
        <v>0</v>
      </c>
      <c r="AB379" s="312" t="str">
        <f t="shared" si="32"/>
        <v/>
      </c>
      <c r="AC379" s="169" t="str">
        <f t="shared" si="33"/>
        <v/>
      </c>
      <c r="AD379" s="169" t="str">
        <f t="shared" si="34"/>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36"/>
        <v/>
      </c>
      <c r="T380" s="154" t="str">
        <f ca="1">IF(B380="","",IF(ISERROR(MATCH($J380,SorP!$B$1:$B$6261,0)),"",INDIRECT("'SorP'!$A$"&amp;MATCH($S380&amp;$J380,SorP!C:C,0))))</f>
        <v/>
      </c>
      <c r="U380" s="167"/>
      <c r="V380" s="168" t="e">
        <f>IF(C380="",NA(),MATCH($B380&amp;$C380,'Smelter Look-up'!$J:$J,0))</f>
        <v>#N/A</v>
      </c>
      <c r="X380" s="169">
        <f t="shared" ca="1" si="35"/>
        <v>0</v>
      </c>
      <c r="AB380" s="312" t="str">
        <f t="shared" si="32"/>
        <v/>
      </c>
      <c r="AC380" s="169" t="str">
        <f t="shared" si="33"/>
        <v/>
      </c>
      <c r="AD380" s="169" t="str">
        <f t="shared" si="34"/>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36"/>
        <v/>
      </c>
      <c r="T381" s="154" t="str">
        <f ca="1">IF(B381="","",IF(ISERROR(MATCH($J381,SorP!$B$1:$B$6261,0)),"",INDIRECT("'SorP'!$A$"&amp;MATCH($S381&amp;$J381,SorP!C:C,0))))</f>
        <v/>
      </c>
      <c r="U381" s="167"/>
      <c r="V381" s="168" t="e">
        <f>IF(C381="",NA(),MATCH($B381&amp;$C381,'Smelter Look-up'!$J:$J,0))</f>
        <v>#N/A</v>
      </c>
      <c r="X381" s="169">
        <f t="shared" ca="1" si="35"/>
        <v>0</v>
      </c>
      <c r="AB381" s="312" t="str">
        <f t="shared" si="32"/>
        <v/>
      </c>
      <c r="AC381" s="169" t="str">
        <f t="shared" si="33"/>
        <v/>
      </c>
      <c r="AD381" s="169" t="str">
        <f t="shared" si="34"/>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36"/>
        <v/>
      </c>
      <c r="T382" s="154" t="str">
        <f ca="1">IF(B382="","",IF(ISERROR(MATCH($J382,SorP!$B$1:$B$6261,0)),"",INDIRECT("'SorP'!$A$"&amp;MATCH($S382&amp;$J382,SorP!C:C,0))))</f>
        <v/>
      </c>
      <c r="U382" s="167"/>
      <c r="V382" s="168" t="e">
        <f>IF(C382="",NA(),MATCH($B382&amp;$C382,'Smelter Look-up'!$J:$J,0))</f>
        <v>#N/A</v>
      </c>
      <c r="X382" s="169">
        <f t="shared" ca="1" si="35"/>
        <v>0</v>
      </c>
      <c r="AB382" s="312" t="str">
        <f t="shared" si="32"/>
        <v/>
      </c>
      <c r="AC382" s="169" t="str">
        <f t="shared" si="33"/>
        <v/>
      </c>
      <c r="AD382" s="169" t="str">
        <f t="shared" si="34"/>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36"/>
        <v/>
      </c>
      <c r="T383" s="154" t="str">
        <f ca="1">IF(B383="","",IF(ISERROR(MATCH($J383,SorP!$B$1:$B$6261,0)),"",INDIRECT("'SorP'!$A$"&amp;MATCH($S383&amp;$J383,SorP!C:C,0))))</f>
        <v/>
      </c>
      <c r="U383" s="167"/>
      <c r="V383" s="168" t="e">
        <f>IF(C383="",NA(),MATCH($B383&amp;$C383,'Smelter Look-up'!$J:$J,0))</f>
        <v>#N/A</v>
      </c>
      <c r="X383" s="169">
        <f t="shared" ca="1" si="35"/>
        <v>0</v>
      </c>
      <c r="AB383" s="312" t="str">
        <f t="shared" ref="AB383:AB446" si="37">IF(C383="","",B383)</f>
        <v/>
      </c>
      <c r="AC383" s="169" t="str">
        <f t="shared" ref="AC383:AC446" si="38">B383</f>
        <v/>
      </c>
      <c r="AD383" s="169" t="str">
        <f t="shared" ref="AD383:AD446" si="39">IF(C383="Smelter not listed",D383,C383)</f>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ca="1" si="36"/>
        <v/>
      </c>
      <c r="T384" s="154" t="str">
        <f ca="1">IF(B384="","",IF(ISERROR(MATCH($J384,SorP!$B$1:$B$6261,0)),"",INDIRECT("'SorP'!$A$"&amp;MATCH($S384&amp;$J384,SorP!C:C,0))))</f>
        <v/>
      </c>
      <c r="U384" s="167"/>
      <c r="V384" s="168" t="e">
        <f>IF(C384="",NA(),MATCH($B384&amp;$C384,'Smelter Look-up'!$J:$J,0))</f>
        <v>#N/A</v>
      </c>
      <c r="X384" s="169">
        <f t="shared" ca="1" si="35"/>
        <v>0</v>
      </c>
      <c r="AB384" s="312" t="str">
        <f t="shared" si="37"/>
        <v/>
      </c>
      <c r="AC384" s="169" t="str">
        <f t="shared" si="38"/>
        <v/>
      </c>
      <c r="AD384" s="169" t="str">
        <f t="shared" si="39"/>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6"/>
        <v/>
      </c>
      <c r="T385" s="154" t="str">
        <f ca="1">IF(B385="","",IF(ISERROR(MATCH($J385,SorP!$B$1:$B$6261,0)),"",INDIRECT("'SorP'!$A$"&amp;MATCH($S385&amp;$J385,SorP!C:C,0))))</f>
        <v/>
      </c>
      <c r="U385" s="167"/>
      <c r="V385" s="168" t="e">
        <f>IF(C385="",NA(),MATCH($B385&amp;$C385,'Smelter Look-up'!$J:$J,0))</f>
        <v>#N/A</v>
      </c>
      <c r="X385" s="169">
        <f t="shared" ca="1" si="35"/>
        <v>0</v>
      </c>
      <c r="AB385" s="312" t="str">
        <f t="shared" si="37"/>
        <v/>
      </c>
      <c r="AC385" s="169" t="str">
        <f t="shared" si="38"/>
        <v/>
      </c>
      <c r="AD385" s="169" t="str">
        <f t="shared" si="39"/>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6"/>
        <v/>
      </c>
      <c r="T386" s="154" t="str">
        <f ca="1">IF(B386="","",IF(ISERROR(MATCH($J386,SorP!$B$1:$B$6261,0)),"",INDIRECT("'SorP'!$A$"&amp;MATCH($S386&amp;$J386,SorP!C:C,0))))</f>
        <v/>
      </c>
      <c r="U386" s="167"/>
      <c r="V386" s="168" t="e">
        <f>IF(C386="",NA(),MATCH($B386&amp;$C386,'Smelter Look-up'!$J:$J,0))</f>
        <v>#N/A</v>
      </c>
      <c r="X386" s="169">
        <f t="shared" ca="1" si="35"/>
        <v>0</v>
      </c>
      <c r="AB386" s="312" t="str">
        <f t="shared" si="37"/>
        <v/>
      </c>
      <c r="AC386" s="169" t="str">
        <f t="shared" si="38"/>
        <v/>
      </c>
      <c r="AD386" s="169" t="str">
        <f t="shared" si="39"/>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6"/>
        <v/>
      </c>
      <c r="T387" s="154" t="str">
        <f ca="1">IF(B387="","",IF(ISERROR(MATCH($J387,SorP!$B$1:$B$6261,0)),"",INDIRECT("'SorP'!$A$"&amp;MATCH($S387&amp;$J387,SorP!C:C,0))))</f>
        <v/>
      </c>
      <c r="U387" s="167"/>
      <c r="V387" s="168" t="e">
        <f>IF(C387="",NA(),MATCH($B387&amp;$C387,'Smelter Look-up'!$J:$J,0))</f>
        <v>#N/A</v>
      </c>
      <c r="X387" s="169">
        <f t="shared" ca="1" si="35"/>
        <v>0</v>
      </c>
      <c r="AB387" s="312" t="str">
        <f t="shared" si="37"/>
        <v/>
      </c>
      <c r="AC387" s="169" t="str">
        <f t="shared" si="38"/>
        <v/>
      </c>
      <c r="AD387" s="169" t="str">
        <f t="shared" si="39"/>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6"/>
        <v/>
      </c>
      <c r="T388" s="154" t="str">
        <f ca="1">IF(B388="","",IF(ISERROR(MATCH($J388,SorP!$B$1:$B$6261,0)),"",INDIRECT("'SorP'!$A$"&amp;MATCH($S388&amp;$J388,SorP!C:C,0))))</f>
        <v/>
      </c>
      <c r="U388" s="167"/>
      <c r="V388" s="168" t="e">
        <f>IF(C388="",NA(),MATCH($B388&amp;$C388,'Smelter Look-up'!$J:$J,0))</f>
        <v>#N/A</v>
      </c>
      <c r="X388" s="169">
        <f t="shared" ca="1" si="35"/>
        <v>0</v>
      </c>
      <c r="AB388" s="312" t="str">
        <f t="shared" si="37"/>
        <v/>
      </c>
      <c r="AC388" s="169" t="str">
        <f t="shared" si="38"/>
        <v/>
      </c>
      <c r="AD388" s="169" t="str">
        <f t="shared" si="39"/>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6"/>
        <v/>
      </c>
      <c r="T389" s="154" t="str">
        <f ca="1">IF(B389="","",IF(ISERROR(MATCH($J389,SorP!$B$1:$B$6261,0)),"",INDIRECT("'SorP'!$A$"&amp;MATCH($S389&amp;$J389,SorP!C:C,0))))</f>
        <v/>
      </c>
      <c r="U389" s="167"/>
      <c r="V389" s="168" t="e">
        <f>IF(C389="",NA(),MATCH($B389&amp;$C389,'Smelter Look-up'!$J:$J,0))</f>
        <v>#N/A</v>
      </c>
      <c r="X389" s="169">
        <f t="shared" ca="1" si="35"/>
        <v>0</v>
      </c>
      <c r="AB389" s="312" t="str">
        <f t="shared" si="37"/>
        <v/>
      </c>
      <c r="AC389" s="169" t="str">
        <f t="shared" si="38"/>
        <v/>
      </c>
      <c r="AD389" s="169" t="str">
        <f t="shared" si="39"/>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6"/>
        <v/>
      </c>
      <c r="T390" s="154" t="str">
        <f ca="1">IF(B390="","",IF(ISERROR(MATCH($J390,SorP!$B$1:$B$6261,0)),"",INDIRECT("'SorP'!$A$"&amp;MATCH($S390&amp;$J390,SorP!C:C,0))))</f>
        <v/>
      </c>
      <c r="U390" s="167"/>
      <c r="V390" s="168" t="e">
        <f>IF(C390="",NA(),MATCH($B390&amp;$C390,'Smelter Look-up'!$J:$J,0))</f>
        <v>#N/A</v>
      </c>
      <c r="X390" s="169">
        <f t="shared" ca="1" si="35"/>
        <v>0</v>
      </c>
      <c r="AB390" s="312" t="str">
        <f t="shared" si="37"/>
        <v/>
      </c>
      <c r="AC390" s="169" t="str">
        <f t="shared" si="38"/>
        <v/>
      </c>
      <c r="AD390" s="169" t="str">
        <f t="shared" si="39"/>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6"/>
        <v/>
      </c>
      <c r="T391" s="154" t="str">
        <f ca="1">IF(B391="","",IF(ISERROR(MATCH($J391,SorP!$B$1:$B$6261,0)),"",INDIRECT("'SorP'!$A$"&amp;MATCH($S391&amp;$J391,SorP!C:C,0))))</f>
        <v/>
      </c>
      <c r="U391" s="167"/>
      <c r="V391" s="168" t="e">
        <f>IF(C391="",NA(),MATCH($B391&amp;$C391,'Smelter Look-up'!$J:$J,0))</f>
        <v>#N/A</v>
      </c>
      <c r="X391" s="169">
        <f t="shared" ca="1" si="35"/>
        <v>0</v>
      </c>
      <c r="AB391" s="312" t="str">
        <f t="shared" si="37"/>
        <v/>
      </c>
      <c r="AC391" s="169" t="str">
        <f t="shared" si="38"/>
        <v/>
      </c>
      <c r="AD391" s="169" t="str">
        <f t="shared" si="39"/>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6"/>
        <v/>
      </c>
      <c r="T392" s="154" t="str">
        <f ca="1">IF(B392="","",IF(ISERROR(MATCH($J392,SorP!$B$1:$B$6261,0)),"",INDIRECT("'SorP'!$A$"&amp;MATCH($S392&amp;$J392,SorP!C:C,0))))</f>
        <v/>
      </c>
      <c r="U392" s="167"/>
      <c r="V392" s="168" t="e">
        <f>IF(C392="",NA(),MATCH($B392&amp;$C392,'Smelter Look-up'!$J:$J,0))</f>
        <v>#N/A</v>
      </c>
      <c r="X392" s="169">
        <f t="shared" ca="1" si="35"/>
        <v>0</v>
      </c>
      <c r="AB392" s="312" t="str">
        <f t="shared" si="37"/>
        <v/>
      </c>
      <c r="AC392" s="169" t="str">
        <f t="shared" si="38"/>
        <v/>
      </c>
      <c r="AD392" s="169" t="str">
        <f t="shared" si="39"/>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6"/>
        <v/>
      </c>
      <c r="T393" s="154" t="str">
        <f ca="1">IF(B393="","",IF(ISERROR(MATCH($J393,SorP!$B$1:$B$6261,0)),"",INDIRECT("'SorP'!$A$"&amp;MATCH($S393&amp;$J393,SorP!C:C,0))))</f>
        <v/>
      </c>
      <c r="U393" s="167"/>
      <c r="V393" s="168" t="e">
        <f>IF(C393="",NA(),MATCH($B393&amp;$C393,'Smelter Look-up'!$J:$J,0))</f>
        <v>#N/A</v>
      </c>
      <c r="X393" s="169">
        <f t="shared" ca="1" si="35"/>
        <v>0</v>
      </c>
      <c r="AB393" s="312" t="str">
        <f t="shared" si="37"/>
        <v/>
      </c>
      <c r="AC393" s="169" t="str">
        <f t="shared" si="38"/>
        <v/>
      </c>
      <c r="AD393" s="169" t="str">
        <f t="shared" si="39"/>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6"/>
        <v/>
      </c>
      <c r="T394" s="154" t="str">
        <f ca="1">IF(B394="","",IF(ISERROR(MATCH($J394,SorP!$B$1:$B$6261,0)),"",INDIRECT("'SorP'!$A$"&amp;MATCH($S394&amp;$J394,SorP!C:C,0))))</f>
        <v/>
      </c>
      <c r="U394" s="167"/>
      <c r="V394" s="168" t="e">
        <f>IF(C394="",NA(),MATCH($B394&amp;$C394,'Smelter Look-up'!$J:$J,0))</f>
        <v>#N/A</v>
      </c>
      <c r="X394" s="169">
        <f t="shared" ca="1" si="35"/>
        <v>0</v>
      </c>
      <c r="AB394" s="312" t="str">
        <f t="shared" si="37"/>
        <v/>
      </c>
      <c r="AC394" s="169" t="str">
        <f t="shared" si="38"/>
        <v/>
      </c>
      <c r="AD394" s="169" t="str">
        <f t="shared" si="39"/>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6"/>
        <v/>
      </c>
      <c r="T395" s="154" t="str">
        <f ca="1">IF(B395="","",IF(ISERROR(MATCH($J395,SorP!$B$1:$B$6261,0)),"",INDIRECT("'SorP'!$A$"&amp;MATCH($S395&amp;$J395,SorP!C:C,0))))</f>
        <v/>
      </c>
      <c r="U395" s="167"/>
      <c r="V395" s="168" t="e">
        <f>IF(C395="",NA(),MATCH($B395&amp;$C395,'Smelter Look-up'!$J:$J,0))</f>
        <v>#N/A</v>
      </c>
      <c r="X395" s="169">
        <f t="shared" ca="1" si="35"/>
        <v>0</v>
      </c>
      <c r="AB395" s="312" t="str">
        <f t="shared" si="37"/>
        <v/>
      </c>
      <c r="AC395" s="169" t="str">
        <f t="shared" si="38"/>
        <v/>
      </c>
      <c r="AD395" s="169" t="str">
        <f t="shared" si="39"/>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6"/>
        <v/>
      </c>
      <c r="T396" s="154" t="str">
        <f ca="1">IF(B396="","",IF(ISERROR(MATCH($J396,SorP!$B$1:$B$6261,0)),"",INDIRECT("'SorP'!$A$"&amp;MATCH($S396&amp;$J396,SorP!C:C,0))))</f>
        <v/>
      </c>
      <c r="U396" s="167"/>
      <c r="V396" s="168" t="e">
        <f>IF(C396="",NA(),MATCH($B396&amp;$C396,'Smelter Look-up'!$J:$J,0))</f>
        <v>#N/A</v>
      </c>
      <c r="X396" s="169">
        <f t="shared" ca="1" si="35"/>
        <v>0</v>
      </c>
      <c r="AB396" s="312" t="str">
        <f t="shared" si="37"/>
        <v/>
      </c>
      <c r="AC396" s="169" t="str">
        <f t="shared" si="38"/>
        <v/>
      </c>
      <c r="AD396" s="169" t="str">
        <f t="shared" si="39"/>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6"/>
        <v/>
      </c>
      <c r="T397" s="154" t="str">
        <f ca="1">IF(B397="","",IF(ISERROR(MATCH($J397,SorP!$B$1:$B$6261,0)),"",INDIRECT("'SorP'!$A$"&amp;MATCH($S397&amp;$J397,SorP!C:C,0))))</f>
        <v/>
      </c>
      <c r="U397" s="167"/>
      <c r="V397" s="168" t="e">
        <f>IF(C397="",NA(),MATCH($B397&amp;$C397,'Smelter Look-up'!$J:$J,0))</f>
        <v>#N/A</v>
      </c>
      <c r="X397" s="169">
        <f t="shared" ca="1" si="35"/>
        <v>0</v>
      </c>
      <c r="AB397" s="312" t="str">
        <f t="shared" si="37"/>
        <v/>
      </c>
      <c r="AC397" s="169" t="str">
        <f t="shared" si="38"/>
        <v/>
      </c>
      <c r="AD397" s="169" t="str">
        <f t="shared" si="39"/>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6"/>
        <v/>
      </c>
      <c r="T398" s="154" t="str">
        <f ca="1">IF(B398="","",IF(ISERROR(MATCH($J398,SorP!$B$1:$B$6261,0)),"",INDIRECT("'SorP'!$A$"&amp;MATCH($S398&amp;$J398,SorP!C:C,0))))</f>
        <v/>
      </c>
      <c r="U398" s="167"/>
      <c r="V398" s="168" t="e">
        <f>IF(C398="",NA(),MATCH($B398&amp;$C398,'Smelter Look-up'!$J:$J,0))</f>
        <v>#N/A</v>
      </c>
      <c r="X398" s="169">
        <f t="shared" ca="1" si="35"/>
        <v>0</v>
      </c>
      <c r="AB398" s="312" t="str">
        <f t="shared" si="37"/>
        <v/>
      </c>
      <c r="AC398" s="169" t="str">
        <f t="shared" si="38"/>
        <v/>
      </c>
      <c r="AD398" s="169" t="str">
        <f t="shared" si="39"/>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6"/>
        <v/>
      </c>
      <c r="T399" s="154" t="str">
        <f ca="1">IF(B399="","",IF(ISERROR(MATCH($J399,SorP!$B$1:$B$6261,0)),"",INDIRECT("'SorP'!$A$"&amp;MATCH($S399&amp;$J399,SorP!C:C,0))))</f>
        <v/>
      </c>
      <c r="U399" s="167"/>
      <c r="V399" s="168" t="e">
        <f>IF(C399="",NA(),MATCH($B399&amp;$C399,'Smelter Look-up'!$J:$J,0))</f>
        <v>#N/A</v>
      </c>
      <c r="X399" s="169">
        <f t="shared" ca="1" si="35"/>
        <v>0</v>
      </c>
      <c r="AB399" s="312" t="str">
        <f t="shared" si="37"/>
        <v/>
      </c>
      <c r="AC399" s="169" t="str">
        <f t="shared" si="38"/>
        <v/>
      </c>
      <c r="AD399" s="169" t="str">
        <f t="shared" si="39"/>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6"/>
        <v/>
      </c>
      <c r="T400" s="154" t="str">
        <f ca="1">IF(B400="","",IF(ISERROR(MATCH($J400,SorP!$B$1:$B$6261,0)),"",INDIRECT("'SorP'!$A$"&amp;MATCH($S400&amp;$J400,SorP!C:C,0))))</f>
        <v/>
      </c>
      <c r="U400" s="167"/>
      <c r="V400" s="168" t="e">
        <f>IF(C400="",NA(),MATCH($B400&amp;$C400,'Smelter Look-up'!$J:$J,0))</f>
        <v>#N/A</v>
      </c>
      <c r="X400" s="169">
        <f t="shared" ca="1" si="35"/>
        <v>0</v>
      </c>
      <c r="AB400" s="312" t="str">
        <f t="shared" si="37"/>
        <v/>
      </c>
      <c r="AC400" s="169" t="str">
        <f t="shared" si="38"/>
        <v/>
      </c>
      <c r="AD400" s="169" t="str">
        <f t="shared" si="39"/>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6"/>
        <v/>
      </c>
      <c r="T401" s="154" t="str">
        <f ca="1">IF(B401="","",IF(ISERROR(MATCH($J401,SorP!$B$1:$B$6261,0)),"",INDIRECT("'SorP'!$A$"&amp;MATCH($S401&amp;$J401,SorP!C:C,0))))</f>
        <v/>
      </c>
      <c r="U401" s="167"/>
      <c r="V401" s="168" t="e">
        <f>IF(C401="",NA(),MATCH($B401&amp;$C401,'Smelter Look-up'!$J:$J,0))</f>
        <v>#N/A</v>
      </c>
      <c r="X401" s="169">
        <f t="shared" ca="1" si="35"/>
        <v>0</v>
      </c>
      <c r="AB401" s="312" t="str">
        <f t="shared" si="37"/>
        <v/>
      </c>
      <c r="AC401" s="169" t="str">
        <f t="shared" si="38"/>
        <v/>
      </c>
      <c r="AD401" s="169" t="str">
        <f t="shared" si="39"/>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6"/>
        <v/>
      </c>
      <c r="T402" s="154" t="str">
        <f ca="1">IF(B402="","",IF(ISERROR(MATCH($J402,SorP!$B$1:$B$6261,0)),"",INDIRECT("'SorP'!$A$"&amp;MATCH($S402&amp;$J402,SorP!C:C,0))))</f>
        <v/>
      </c>
      <c r="U402" s="167"/>
      <c r="V402" s="168" t="e">
        <f>IF(C402="",NA(),MATCH($B402&amp;$C402,'Smelter Look-up'!$J:$J,0))</f>
        <v>#N/A</v>
      </c>
      <c r="X402" s="169">
        <f t="shared" ca="1" si="35"/>
        <v>0</v>
      </c>
      <c r="AB402" s="312" t="str">
        <f t="shared" si="37"/>
        <v/>
      </c>
      <c r="AC402" s="169" t="str">
        <f t="shared" si="38"/>
        <v/>
      </c>
      <c r="AD402" s="169" t="str">
        <f t="shared" si="39"/>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6"/>
        <v/>
      </c>
      <c r="T403" s="154" t="str">
        <f ca="1">IF(B403="","",IF(ISERROR(MATCH($J403,SorP!$B$1:$B$6261,0)),"",INDIRECT("'SorP'!$A$"&amp;MATCH($S403&amp;$J403,SorP!C:C,0))))</f>
        <v/>
      </c>
      <c r="U403" s="167"/>
      <c r="V403" s="168" t="e">
        <f>IF(C403="",NA(),MATCH($B403&amp;$C403,'Smelter Look-up'!$J:$J,0))</f>
        <v>#N/A</v>
      </c>
      <c r="X403" s="169">
        <f t="shared" ca="1" si="35"/>
        <v>0</v>
      </c>
      <c r="AB403" s="312" t="str">
        <f t="shared" si="37"/>
        <v/>
      </c>
      <c r="AC403" s="169" t="str">
        <f t="shared" si="38"/>
        <v/>
      </c>
      <c r="AD403" s="169" t="str">
        <f t="shared" si="39"/>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6"/>
        <v/>
      </c>
      <c r="T404" s="154" t="str">
        <f ca="1">IF(B404="","",IF(ISERROR(MATCH($J404,SorP!$B$1:$B$6261,0)),"",INDIRECT("'SorP'!$A$"&amp;MATCH($S404&amp;$J404,SorP!C:C,0))))</f>
        <v/>
      </c>
      <c r="U404" s="167"/>
      <c r="V404" s="168" t="e">
        <f>IF(C404="",NA(),MATCH($B404&amp;$C404,'Smelter Look-up'!$J:$J,0))</f>
        <v>#N/A</v>
      </c>
      <c r="X404" s="169">
        <f t="shared" ca="1" si="35"/>
        <v>0</v>
      </c>
      <c r="AB404" s="312" t="str">
        <f t="shared" si="37"/>
        <v/>
      </c>
      <c r="AC404" s="169" t="str">
        <f t="shared" si="38"/>
        <v/>
      </c>
      <c r="AD404" s="169" t="str">
        <f t="shared" si="39"/>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6"/>
        <v/>
      </c>
      <c r="T405" s="154" t="str">
        <f ca="1">IF(B405="","",IF(ISERROR(MATCH($J405,SorP!$B$1:$B$6261,0)),"",INDIRECT("'SorP'!$A$"&amp;MATCH($S405&amp;$J405,SorP!C:C,0))))</f>
        <v/>
      </c>
      <c r="U405" s="167"/>
      <c r="V405" s="168" t="e">
        <f>IF(C405="",NA(),MATCH($B405&amp;$C405,'Smelter Look-up'!$J:$J,0))</f>
        <v>#N/A</v>
      </c>
      <c r="X405" s="169">
        <f t="shared" ca="1" si="35"/>
        <v>0</v>
      </c>
      <c r="AB405" s="312" t="str">
        <f t="shared" si="37"/>
        <v/>
      </c>
      <c r="AC405" s="169" t="str">
        <f t="shared" si="38"/>
        <v/>
      </c>
      <c r="AD405" s="169" t="str">
        <f t="shared" si="39"/>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6"/>
        <v/>
      </c>
      <c r="T406" s="154" t="str">
        <f ca="1">IF(B406="","",IF(ISERROR(MATCH($J406,SorP!$B$1:$B$6261,0)),"",INDIRECT("'SorP'!$A$"&amp;MATCH($S406&amp;$J406,SorP!C:C,0))))</f>
        <v/>
      </c>
      <c r="U406" s="167"/>
      <c r="V406" s="168" t="e">
        <f>IF(C406="",NA(),MATCH($B406&amp;$C406,'Smelter Look-up'!$J:$J,0))</f>
        <v>#N/A</v>
      </c>
      <c r="X406" s="169">
        <f t="shared" ca="1" si="35"/>
        <v>0</v>
      </c>
      <c r="AB406" s="312" t="str">
        <f t="shared" si="37"/>
        <v/>
      </c>
      <c r="AC406" s="169" t="str">
        <f t="shared" si="38"/>
        <v/>
      </c>
      <c r="AD406" s="169" t="str">
        <f t="shared" si="39"/>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6"/>
        <v/>
      </c>
      <c r="T407" s="154" t="str">
        <f ca="1">IF(B407="","",IF(ISERROR(MATCH($J407,SorP!$B$1:$B$6261,0)),"",INDIRECT("'SorP'!$A$"&amp;MATCH($S407&amp;$J407,SorP!C:C,0))))</f>
        <v/>
      </c>
      <c r="U407" s="167"/>
      <c r="V407" s="168" t="e">
        <f>IF(C407="",NA(),MATCH($B407&amp;$C407,'Smelter Look-up'!$J:$J,0))</f>
        <v>#N/A</v>
      </c>
      <c r="X407" s="169">
        <f t="shared" ca="1" si="35"/>
        <v>0</v>
      </c>
      <c r="AB407" s="312" t="str">
        <f t="shared" si="37"/>
        <v/>
      </c>
      <c r="AC407" s="169" t="str">
        <f t="shared" si="38"/>
        <v/>
      </c>
      <c r="AD407" s="169" t="str">
        <f t="shared" si="39"/>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6"/>
        <v/>
      </c>
      <c r="T408" s="154" t="str">
        <f ca="1">IF(B408="","",IF(ISERROR(MATCH($J408,SorP!$B$1:$B$6261,0)),"",INDIRECT("'SorP'!$A$"&amp;MATCH($S408&amp;$J408,SorP!C:C,0))))</f>
        <v/>
      </c>
      <c r="U408" s="167"/>
      <c r="V408" s="168" t="e">
        <f>IF(C408="",NA(),MATCH($B408&amp;$C408,'Smelter Look-up'!$J:$J,0))</f>
        <v>#N/A</v>
      </c>
      <c r="X408" s="169">
        <f t="shared" ca="1" si="35"/>
        <v>0</v>
      </c>
      <c r="AB408" s="312" t="str">
        <f t="shared" si="37"/>
        <v/>
      </c>
      <c r="AC408" s="169" t="str">
        <f t="shared" si="38"/>
        <v/>
      </c>
      <c r="AD408" s="169" t="str">
        <f t="shared" si="39"/>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6"/>
        <v/>
      </c>
      <c r="T409" s="154" t="str">
        <f ca="1">IF(B409="","",IF(ISERROR(MATCH($J409,SorP!$B$1:$B$6261,0)),"",INDIRECT("'SorP'!$A$"&amp;MATCH($S409&amp;$J409,SorP!C:C,0))))</f>
        <v/>
      </c>
      <c r="U409" s="167"/>
      <c r="V409" s="168" t="e">
        <f>IF(C409="",NA(),MATCH($B409&amp;$C409,'Smelter Look-up'!$J:$J,0))</f>
        <v>#N/A</v>
      </c>
      <c r="X409" s="169">
        <f t="shared" ca="1" si="35"/>
        <v>0</v>
      </c>
      <c r="AB409" s="312" t="str">
        <f t="shared" si="37"/>
        <v/>
      </c>
      <c r="AC409" s="169" t="str">
        <f t="shared" si="38"/>
        <v/>
      </c>
      <c r="AD409" s="169" t="str">
        <f t="shared" si="39"/>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6"/>
        <v/>
      </c>
      <c r="T410" s="154" t="str">
        <f ca="1">IF(B410="","",IF(ISERROR(MATCH($J410,SorP!$B$1:$B$6261,0)),"",INDIRECT("'SorP'!$A$"&amp;MATCH($S410&amp;$J410,SorP!C:C,0))))</f>
        <v/>
      </c>
      <c r="U410" s="167"/>
      <c r="V410" s="168" t="e">
        <f>IF(C410="",NA(),MATCH($B410&amp;$C410,'Smelter Look-up'!$J:$J,0))</f>
        <v>#N/A</v>
      </c>
      <c r="X410" s="169">
        <f t="shared" ca="1" si="35"/>
        <v>0</v>
      </c>
      <c r="AB410" s="312" t="str">
        <f t="shared" si="37"/>
        <v/>
      </c>
      <c r="AC410" s="169" t="str">
        <f t="shared" si="38"/>
        <v/>
      </c>
      <c r="AD410" s="169" t="str">
        <f t="shared" si="39"/>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6"/>
        <v/>
      </c>
      <c r="T411" s="154" t="str">
        <f ca="1">IF(B411="","",IF(ISERROR(MATCH($J411,SorP!$B$1:$B$6261,0)),"",INDIRECT("'SorP'!$A$"&amp;MATCH($S411&amp;$J411,SorP!C:C,0))))</f>
        <v/>
      </c>
      <c r="U411" s="167"/>
      <c r="V411" s="168" t="e">
        <f>IF(C411="",NA(),MATCH($B411&amp;$C411,'Smelter Look-up'!$J:$J,0))</f>
        <v>#N/A</v>
      </c>
      <c r="X411" s="169">
        <f t="shared" ca="1" si="35"/>
        <v>0</v>
      </c>
      <c r="AB411" s="312" t="str">
        <f t="shared" si="37"/>
        <v/>
      </c>
      <c r="AC411" s="169" t="str">
        <f t="shared" si="38"/>
        <v/>
      </c>
      <c r="AD411" s="169" t="str">
        <f t="shared" si="39"/>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6"/>
        <v/>
      </c>
      <c r="T412" s="154" t="str">
        <f ca="1">IF(B412="","",IF(ISERROR(MATCH($J412,SorP!$B$1:$B$6261,0)),"",INDIRECT("'SorP'!$A$"&amp;MATCH($S412&amp;$J412,SorP!C:C,0))))</f>
        <v/>
      </c>
      <c r="U412" s="167"/>
      <c r="V412" s="168" t="e">
        <f>IF(C412="",NA(),MATCH($B412&amp;$C412,'Smelter Look-up'!$J:$J,0))</f>
        <v>#N/A</v>
      </c>
      <c r="X412" s="169">
        <f t="shared" ca="1" si="35"/>
        <v>0</v>
      </c>
      <c r="AB412" s="312" t="str">
        <f t="shared" si="37"/>
        <v/>
      </c>
      <c r="AC412" s="169" t="str">
        <f t="shared" si="38"/>
        <v/>
      </c>
      <c r="AD412" s="169" t="str">
        <f t="shared" si="39"/>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6"/>
        <v/>
      </c>
      <c r="T413" s="154" t="str">
        <f ca="1">IF(B413="","",IF(ISERROR(MATCH($J413,SorP!$B$1:$B$6261,0)),"",INDIRECT("'SorP'!$A$"&amp;MATCH($S413&amp;$J413,SorP!C:C,0))))</f>
        <v/>
      </c>
      <c r="U413" s="167"/>
      <c r="V413" s="168" t="e">
        <f>IF(C413="",NA(),MATCH($B413&amp;$C413,'Smelter Look-up'!$J:$J,0))</f>
        <v>#N/A</v>
      </c>
      <c r="X413" s="169">
        <f t="shared" ca="1" si="35"/>
        <v>0</v>
      </c>
      <c r="AB413" s="312" t="str">
        <f t="shared" si="37"/>
        <v/>
      </c>
      <c r="AC413" s="169" t="str">
        <f t="shared" si="38"/>
        <v/>
      </c>
      <c r="AD413" s="169" t="str">
        <f t="shared" si="39"/>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6"/>
        <v/>
      </c>
      <c r="T414" s="154" t="str">
        <f ca="1">IF(B414="","",IF(ISERROR(MATCH($J414,SorP!$B$1:$B$6261,0)),"",INDIRECT("'SorP'!$A$"&amp;MATCH($S414&amp;$J414,SorP!C:C,0))))</f>
        <v/>
      </c>
      <c r="U414" s="167"/>
      <c r="V414" s="168" t="e">
        <f>IF(C414="",NA(),MATCH($B414&amp;$C414,'Smelter Look-up'!$J:$J,0))</f>
        <v>#N/A</v>
      </c>
      <c r="X414" s="169">
        <f t="shared" ca="1" si="35"/>
        <v>0</v>
      </c>
      <c r="AB414" s="312" t="str">
        <f t="shared" si="37"/>
        <v/>
      </c>
      <c r="AC414" s="169" t="str">
        <f t="shared" si="38"/>
        <v/>
      </c>
      <c r="AD414" s="169" t="str">
        <f t="shared" si="39"/>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6"/>
        <v/>
      </c>
      <c r="T415" s="154" t="str">
        <f ca="1">IF(B415="","",IF(ISERROR(MATCH($J415,SorP!$B$1:$B$6261,0)),"",INDIRECT("'SorP'!$A$"&amp;MATCH($S415&amp;$J415,SorP!C:C,0))))</f>
        <v/>
      </c>
      <c r="U415" s="167"/>
      <c r="V415" s="168" t="e">
        <f>IF(C415="",NA(),MATCH($B415&amp;$C415,'Smelter Look-up'!$J:$J,0))</f>
        <v>#N/A</v>
      </c>
      <c r="X415" s="169">
        <f t="shared" ca="1" si="35"/>
        <v>0</v>
      </c>
      <c r="AB415" s="312" t="str">
        <f t="shared" si="37"/>
        <v/>
      </c>
      <c r="AC415" s="169" t="str">
        <f t="shared" si="38"/>
        <v/>
      </c>
      <c r="AD415" s="169" t="str">
        <f t="shared" si="39"/>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6"/>
        <v/>
      </c>
      <c r="T416" s="154" t="str">
        <f ca="1">IF(B416="","",IF(ISERROR(MATCH($J416,SorP!$B$1:$B$6261,0)),"",INDIRECT("'SorP'!$A$"&amp;MATCH($S416&amp;$J416,SorP!C:C,0))))</f>
        <v/>
      </c>
      <c r="U416" s="167"/>
      <c r="V416" s="168" t="e">
        <f>IF(C416="",NA(),MATCH($B416&amp;$C416,'Smelter Look-up'!$J:$J,0))</f>
        <v>#N/A</v>
      </c>
      <c r="X416" s="169">
        <f t="shared" ca="1" si="35"/>
        <v>0</v>
      </c>
      <c r="AB416" s="312" t="str">
        <f t="shared" si="37"/>
        <v/>
      </c>
      <c r="AC416" s="169" t="str">
        <f t="shared" si="38"/>
        <v/>
      </c>
      <c r="AD416" s="169" t="str">
        <f t="shared" si="39"/>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6"/>
        <v/>
      </c>
      <c r="T417" s="154" t="str">
        <f ca="1">IF(B417="","",IF(ISERROR(MATCH($J417,SorP!$B$1:$B$6261,0)),"",INDIRECT("'SorP'!$A$"&amp;MATCH($S417&amp;$J417,SorP!C:C,0))))</f>
        <v/>
      </c>
      <c r="U417" s="167"/>
      <c r="V417" s="168" t="e">
        <f>IF(C417="",NA(),MATCH($B417&amp;$C417,'Smelter Look-up'!$J:$J,0))</f>
        <v>#N/A</v>
      </c>
      <c r="X417" s="169">
        <f t="shared" ca="1" si="35"/>
        <v>0</v>
      </c>
      <c r="AB417" s="312" t="str">
        <f t="shared" si="37"/>
        <v/>
      </c>
      <c r="AC417" s="169" t="str">
        <f t="shared" si="38"/>
        <v/>
      </c>
      <c r="AD417" s="169" t="str">
        <f t="shared" si="39"/>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6"/>
        <v/>
      </c>
      <c r="T418" s="154" t="str">
        <f ca="1">IF(B418="","",IF(ISERROR(MATCH($J418,SorP!$B$1:$B$6261,0)),"",INDIRECT("'SorP'!$A$"&amp;MATCH($S418&amp;$J418,SorP!C:C,0))))</f>
        <v/>
      </c>
      <c r="U418" s="167"/>
      <c r="V418" s="168" t="e">
        <f>IF(C418="",NA(),MATCH($B418&amp;$C418,'Smelter Look-up'!$J:$J,0))</f>
        <v>#N/A</v>
      </c>
      <c r="X418" s="169">
        <f t="shared" ca="1" si="35"/>
        <v>0</v>
      </c>
      <c r="AB418" s="312" t="str">
        <f t="shared" si="37"/>
        <v/>
      </c>
      <c r="AC418" s="169" t="str">
        <f t="shared" si="38"/>
        <v/>
      </c>
      <c r="AD418" s="169" t="str">
        <f t="shared" si="39"/>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6"/>
        <v/>
      </c>
      <c r="T419" s="154" t="str">
        <f ca="1">IF(B419="","",IF(ISERROR(MATCH($J419,SorP!$B$1:$B$6261,0)),"",INDIRECT("'SorP'!$A$"&amp;MATCH($S419&amp;$J419,SorP!C:C,0))))</f>
        <v/>
      </c>
      <c r="U419" s="167"/>
      <c r="V419" s="168" t="e">
        <f>IF(C419="",NA(),MATCH($B419&amp;$C419,'Smelter Look-up'!$J:$J,0))</f>
        <v>#N/A</v>
      </c>
      <c r="X419" s="169">
        <f t="shared" ca="1" si="35"/>
        <v>0</v>
      </c>
      <c r="AB419" s="312" t="str">
        <f t="shared" si="37"/>
        <v/>
      </c>
      <c r="AC419" s="169" t="str">
        <f t="shared" si="38"/>
        <v/>
      </c>
      <c r="AD419" s="169" t="str">
        <f t="shared" si="39"/>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6"/>
        <v/>
      </c>
      <c r="T420" s="154" t="str">
        <f ca="1">IF(B420="","",IF(ISERROR(MATCH($J420,SorP!$B$1:$B$6261,0)),"",INDIRECT("'SorP'!$A$"&amp;MATCH($S420&amp;$J420,SorP!C:C,0))))</f>
        <v/>
      </c>
      <c r="U420" s="167"/>
      <c r="V420" s="168" t="e">
        <f>IF(C420="",NA(),MATCH($B420&amp;$C420,'Smelter Look-up'!$J:$J,0))</f>
        <v>#N/A</v>
      </c>
      <c r="X420" s="169">
        <f t="shared" ca="1" si="35"/>
        <v>0</v>
      </c>
      <c r="AB420" s="312" t="str">
        <f t="shared" si="37"/>
        <v/>
      </c>
      <c r="AC420" s="169" t="str">
        <f t="shared" si="38"/>
        <v/>
      </c>
      <c r="AD420" s="169" t="str">
        <f t="shared" si="39"/>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6"/>
        <v/>
      </c>
      <c r="T421" s="154" t="str">
        <f ca="1">IF(B421="","",IF(ISERROR(MATCH($J421,SorP!$B$1:$B$6261,0)),"",INDIRECT("'SorP'!$A$"&amp;MATCH($S421&amp;$J421,SorP!C:C,0))))</f>
        <v/>
      </c>
      <c r="U421" s="167"/>
      <c r="V421" s="168" t="e">
        <f>IF(C421="",NA(),MATCH($B421&amp;$C421,'Smelter Look-up'!$J:$J,0))</f>
        <v>#N/A</v>
      </c>
      <c r="X421" s="169">
        <f t="shared" ca="1" si="35"/>
        <v>0</v>
      </c>
      <c r="AB421" s="312" t="str">
        <f t="shared" si="37"/>
        <v/>
      </c>
      <c r="AC421" s="169" t="str">
        <f t="shared" si="38"/>
        <v/>
      </c>
      <c r="AD421" s="169" t="str">
        <f t="shared" si="39"/>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6"/>
        <v/>
      </c>
      <c r="T422" s="154" t="str">
        <f ca="1">IF(B422="","",IF(ISERROR(MATCH($J422,SorP!$B$1:$B$6261,0)),"",INDIRECT("'SorP'!$A$"&amp;MATCH($S422&amp;$J422,SorP!C:C,0))))</f>
        <v/>
      </c>
      <c r="U422" s="167"/>
      <c r="V422" s="168" t="e">
        <f>IF(C422="",NA(),MATCH($B422&amp;$C422,'Smelter Look-up'!$J:$J,0))</f>
        <v>#N/A</v>
      </c>
      <c r="X422" s="169">
        <f t="shared" ca="1" si="35"/>
        <v>0</v>
      </c>
      <c r="AB422" s="312" t="str">
        <f t="shared" si="37"/>
        <v/>
      </c>
      <c r="AC422" s="169" t="str">
        <f t="shared" si="38"/>
        <v/>
      </c>
      <c r="AD422" s="169" t="str">
        <f t="shared" si="39"/>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6"/>
        <v/>
      </c>
      <c r="T423" s="154" t="str">
        <f ca="1">IF(B423="","",IF(ISERROR(MATCH($J423,SorP!$B$1:$B$6261,0)),"",INDIRECT("'SorP'!$A$"&amp;MATCH($S423&amp;$J423,SorP!C:C,0))))</f>
        <v/>
      </c>
      <c r="U423" s="167"/>
      <c r="V423" s="168" t="e">
        <f>IF(C423="",NA(),MATCH($B423&amp;$C423,'Smelter Look-up'!$J:$J,0))</f>
        <v>#N/A</v>
      </c>
      <c r="X423" s="169">
        <f t="shared" ca="1" si="35"/>
        <v>0</v>
      </c>
      <c r="AB423" s="312" t="str">
        <f t="shared" si="37"/>
        <v/>
      </c>
      <c r="AC423" s="169" t="str">
        <f t="shared" si="38"/>
        <v/>
      </c>
      <c r="AD423" s="169" t="str">
        <f t="shared" si="39"/>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6"/>
        <v/>
      </c>
      <c r="T424" s="154" t="str">
        <f ca="1">IF(B424="","",IF(ISERROR(MATCH($J424,SorP!$B$1:$B$6261,0)),"",INDIRECT("'SorP'!$A$"&amp;MATCH($S424&amp;$J424,SorP!C:C,0))))</f>
        <v/>
      </c>
      <c r="U424" s="167"/>
      <c r="V424" s="168" t="e">
        <f>IF(C424="",NA(),MATCH($B424&amp;$C424,'Smelter Look-up'!$J:$J,0))</f>
        <v>#N/A</v>
      </c>
      <c r="X424" s="169">
        <f t="shared" ca="1" si="35"/>
        <v>0</v>
      </c>
      <c r="AB424" s="312" t="str">
        <f t="shared" si="37"/>
        <v/>
      </c>
      <c r="AC424" s="169" t="str">
        <f t="shared" si="38"/>
        <v/>
      </c>
      <c r="AD424" s="169" t="str">
        <f t="shared" si="39"/>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6"/>
        <v/>
      </c>
      <c r="T425" s="154" t="str">
        <f ca="1">IF(B425="","",IF(ISERROR(MATCH($J425,SorP!$B$1:$B$6261,0)),"",INDIRECT("'SorP'!$A$"&amp;MATCH($S425&amp;$J425,SorP!C:C,0))))</f>
        <v/>
      </c>
      <c r="U425" s="167"/>
      <c r="V425" s="168" t="e">
        <f>IF(C425="",NA(),MATCH($B425&amp;$C425,'Smelter Look-up'!$J:$J,0))</f>
        <v>#N/A</v>
      </c>
      <c r="X425" s="169">
        <f t="shared" ca="1" si="35"/>
        <v>0</v>
      </c>
      <c r="AB425" s="312" t="str">
        <f t="shared" si="37"/>
        <v/>
      </c>
      <c r="AC425" s="169" t="str">
        <f t="shared" si="38"/>
        <v/>
      </c>
      <c r="AD425" s="169" t="str">
        <f t="shared" si="39"/>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6"/>
        <v/>
      </c>
      <c r="T426" s="154" t="str">
        <f ca="1">IF(B426="","",IF(ISERROR(MATCH($J426,SorP!$B$1:$B$6261,0)),"",INDIRECT("'SorP'!$A$"&amp;MATCH($S426&amp;$J426,SorP!C:C,0))))</f>
        <v/>
      </c>
      <c r="U426" s="167"/>
      <c r="V426" s="168" t="e">
        <f>IF(C426="",NA(),MATCH($B426&amp;$C426,'Smelter Look-up'!$J:$J,0))</f>
        <v>#N/A</v>
      </c>
      <c r="X426" s="169">
        <f t="shared" ca="1" si="35"/>
        <v>0</v>
      </c>
      <c r="AB426" s="312" t="str">
        <f t="shared" si="37"/>
        <v/>
      </c>
      <c r="AC426" s="169" t="str">
        <f t="shared" si="38"/>
        <v/>
      </c>
      <c r="AD426" s="169" t="str">
        <f t="shared" si="39"/>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6"/>
        <v/>
      </c>
      <c r="T427" s="154" t="str">
        <f ca="1">IF(B427="","",IF(ISERROR(MATCH($J427,SorP!$B$1:$B$6261,0)),"",INDIRECT("'SorP'!$A$"&amp;MATCH($S427&amp;$J427,SorP!C:C,0))))</f>
        <v/>
      </c>
      <c r="U427" s="167"/>
      <c r="V427" s="168" t="e">
        <f>IF(C427="",NA(),MATCH($B427&amp;$C427,'Smelter Look-up'!$J:$J,0))</f>
        <v>#N/A</v>
      </c>
      <c r="X427" s="169">
        <f t="shared" ca="1" si="35"/>
        <v>0</v>
      </c>
      <c r="AB427" s="312" t="str">
        <f t="shared" si="37"/>
        <v/>
      </c>
      <c r="AC427" s="169" t="str">
        <f t="shared" si="38"/>
        <v/>
      </c>
      <c r="AD427" s="169" t="str">
        <f t="shared" si="39"/>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6"/>
        <v/>
      </c>
      <c r="T428" s="154" t="str">
        <f ca="1">IF(B428="","",IF(ISERROR(MATCH($J428,SorP!$B$1:$B$6261,0)),"",INDIRECT("'SorP'!$A$"&amp;MATCH($S428&amp;$J428,SorP!C:C,0))))</f>
        <v/>
      </c>
      <c r="U428" s="167"/>
      <c r="V428" s="168" t="e">
        <f>IF(C428="",NA(),MATCH($B428&amp;$C428,'Smelter Look-up'!$J:$J,0))</f>
        <v>#N/A</v>
      </c>
      <c r="X428" s="169">
        <f t="shared" ca="1" si="35"/>
        <v>0</v>
      </c>
      <c r="AB428" s="312" t="str">
        <f t="shared" si="37"/>
        <v/>
      </c>
      <c r="AC428" s="169" t="str">
        <f t="shared" si="38"/>
        <v/>
      </c>
      <c r="AD428" s="169" t="str">
        <f t="shared" si="39"/>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6"/>
        <v/>
      </c>
      <c r="T429" s="154" t="str">
        <f ca="1">IF(B429="","",IF(ISERROR(MATCH($J429,SorP!$B$1:$B$6261,0)),"",INDIRECT("'SorP'!$A$"&amp;MATCH($S429&amp;$J429,SorP!C:C,0))))</f>
        <v/>
      </c>
      <c r="U429" s="167"/>
      <c r="V429" s="168" t="e">
        <f>IF(C429="",NA(),MATCH($B429&amp;$C429,'Smelter Look-up'!$J:$J,0))</f>
        <v>#N/A</v>
      </c>
      <c r="X429" s="169">
        <f t="shared" ca="1" si="35"/>
        <v>0</v>
      </c>
      <c r="AB429" s="312" t="str">
        <f t="shared" si="37"/>
        <v/>
      </c>
      <c r="AC429" s="169" t="str">
        <f t="shared" si="38"/>
        <v/>
      </c>
      <c r="AD429" s="169" t="str">
        <f t="shared" si="39"/>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6"/>
        <v/>
      </c>
      <c r="T430" s="154" t="str">
        <f ca="1">IF(B430="","",IF(ISERROR(MATCH($J430,SorP!$B$1:$B$6261,0)),"",INDIRECT("'SorP'!$A$"&amp;MATCH($S430&amp;$J430,SorP!C:C,0))))</f>
        <v/>
      </c>
      <c r="U430" s="167"/>
      <c r="V430" s="168" t="e">
        <f>IF(C430="",NA(),MATCH($B430&amp;$C430,'Smelter Look-up'!$J:$J,0))</f>
        <v>#N/A</v>
      </c>
      <c r="X430" s="169">
        <f t="shared" ca="1" si="35"/>
        <v>0</v>
      </c>
      <c r="AB430" s="312" t="str">
        <f t="shared" si="37"/>
        <v/>
      </c>
      <c r="AC430" s="169" t="str">
        <f t="shared" si="38"/>
        <v/>
      </c>
      <c r="AD430" s="169" t="str">
        <f t="shared" si="39"/>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6"/>
        <v/>
      </c>
      <c r="T431" s="154" t="str">
        <f ca="1">IF(B431="","",IF(ISERROR(MATCH($J431,SorP!$B$1:$B$6261,0)),"",INDIRECT("'SorP'!$A$"&amp;MATCH($S431&amp;$J431,SorP!C:C,0))))</f>
        <v/>
      </c>
      <c r="U431" s="167"/>
      <c r="V431" s="168" t="e">
        <f>IF(C431="",NA(),MATCH($B431&amp;$C431,'Smelter Look-up'!$J:$J,0))</f>
        <v>#N/A</v>
      </c>
      <c r="X431" s="169">
        <f t="shared" ca="1" si="35"/>
        <v>0</v>
      </c>
      <c r="AB431" s="312" t="str">
        <f t="shared" si="37"/>
        <v/>
      </c>
      <c r="AC431" s="169" t="str">
        <f t="shared" si="38"/>
        <v/>
      </c>
      <c r="AD431" s="169" t="str">
        <f t="shared" si="39"/>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6"/>
        <v/>
      </c>
      <c r="T432" s="154" t="str">
        <f ca="1">IF(B432="","",IF(ISERROR(MATCH($J432,SorP!$B$1:$B$6261,0)),"",INDIRECT("'SorP'!$A$"&amp;MATCH($S432&amp;$J432,SorP!C:C,0))))</f>
        <v/>
      </c>
      <c r="U432" s="167"/>
      <c r="V432" s="168" t="e">
        <f>IF(C432="",NA(),MATCH($B432&amp;$C432,'Smelter Look-up'!$J:$J,0))</f>
        <v>#N/A</v>
      </c>
      <c r="X432" s="169">
        <f t="shared" ca="1" si="35"/>
        <v>0</v>
      </c>
      <c r="AB432" s="312" t="str">
        <f t="shared" si="37"/>
        <v/>
      </c>
      <c r="AC432" s="169" t="str">
        <f t="shared" si="38"/>
        <v/>
      </c>
      <c r="AD432" s="169" t="str">
        <f t="shared" si="39"/>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6"/>
        <v/>
      </c>
      <c r="T433" s="154" t="str">
        <f ca="1">IF(B433="","",IF(ISERROR(MATCH($J433,SorP!$B$1:$B$6261,0)),"",INDIRECT("'SorP'!$A$"&amp;MATCH($S433&amp;$J433,SorP!C:C,0))))</f>
        <v/>
      </c>
      <c r="U433" s="167"/>
      <c r="V433" s="168" t="e">
        <f>IF(C433="",NA(),MATCH($B433&amp;$C433,'Smelter Look-up'!$J:$J,0))</f>
        <v>#N/A</v>
      </c>
      <c r="X433" s="169">
        <f t="shared" ca="1" si="35"/>
        <v>0</v>
      </c>
      <c r="AB433" s="312" t="str">
        <f t="shared" si="37"/>
        <v/>
      </c>
      <c r="AC433" s="169" t="str">
        <f t="shared" si="38"/>
        <v/>
      </c>
      <c r="AD433" s="169" t="str">
        <f t="shared" si="39"/>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6"/>
        <v/>
      </c>
      <c r="T434" s="154" t="str">
        <f ca="1">IF(B434="","",IF(ISERROR(MATCH($J434,SorP!$B$1:$B$6261,0)),"",INDIRECT("'SorP'!$A$"&amp;MATCH($S434&amp;$J434,SorP!C:C,0))))</f>
        <v/>
      </c>
      <c r="U434" s="167"/>
      <c r="V434" s="168" t="e">
        <f>IF(C434="",NA(),MATCH($B434&amp;$C434,'Smelter Look-up'!$J:$J,0))</f>
        <v>#N/A</v>
      </c>
      <c r="X434" s="169">
        <f t="shared" ca="1" si="35"/>
        <v>0</v>
      </c>
      <c r="AB434" s="312" t="str">
        <f t="shared" si="37"/>
        <v/>
      </c>
      <c r="AC434" s="169" t="str">
        <f t="shared" si="38"/>
        <v/>
      </c>
      <c r="AD434" s="169" t="str">
        <f t="shared" si="39"/>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6"/>
        <v/>
      </c>
      <c r="T435" s="154" t="str">
        <f ca="1">IF(B435="","",IF(ISERROR(MATCH($J435,SorP!$B$1:$B$6261,0)),"",INDIRECT("'SorP'!$A$"&amp;MATCH($S435&amp;$J435,SorP!C:C,0))))</f>
        <v/>
      </c>
      <c r="U435" s="167"/>
      <c r="V435" s="168" t="e">
        <f>IF(C435="",NA(),MATCH($B435&amp;$C435,'Smelter Look-up'!$J:$J,0))</f>
        <v>#N/A</v>
      </c>
      <c r="X435" s="169">
        <f t="shared" ca="1" si="35"/>
        <v>0</v>
      </c>
      <c r="AB435" s="312" t="str">
        <f t="shared" si="37"/>
        <v/>
      </c>
      <c r="AC435" s="169" t="str">
        <f t="shared" si="38"/>
        <v/>
      </c>
      <c r="AD435" s="169" t="str">
        <f t="shared" si="39"/>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6"/>
        <v/>
      </c>
      <c r="T436" s="154" t="str">
        <f ca="1">IF(B436="","",IF(ISERROR(MATCH($J436,SorP!$B$1:$B$6261,0)),"",INDIRECT("'SorP'!$A$"&amp;MATCH($S436&amp;$J436,SorP!C:C,0))))</f>
        <v/>
      </c>
      <c r="U436" s="167"/>
      <c r="V436" s="168" t="e">
        <f>IF(C436="",NA(),MATCH($B436&amp;$C436,'Smelter Look-up'!$J:$J,0))</f>
        <v>#N/A</v>
      </c>
      <c r="X436" s="169">
        <f t="shared" ca="1" si="35"/>
        <v>0</v>
      </c>
      <c r="AB436" s="312" t="str">
        <f t="shared" si="37"/>
        <v/>
      </c>
      <c r="AC436" s="169" t="str">
        <f t="shared" si="38"/>
        <v/>
      </c>
      <c r="AD436" s="169" t="str">
        <f t="shared" si="39"/>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6"/>
        <v/>
      </c>
      <c r="T437" s="154" t="str">
        <f ca="1">IF(B437="","",IF(ISERROR(MATCH($J437,SorP!$B$1:$B$6261,0)),"",INDIRECT("'SorP'!$A$"&amp;MATCH($S437&amp;$J437,SorP!C:C,0))))</f>
        <v/>
      </c>
      <c r="U437" s="167"/>
      <c r="V437" s="168" t="e">
        <f>IF(C437="",NA(),MATCH($B437&amp;$C437,'Smelter Look-up'!$J:$J,0))</f>
        <v>#N/A</v>
      </c>
      <c r="X437" s="169">
        <f t="shared" ca="1" si="35"/>
        <v>0</v>
      </c>
      <c r="AB437" s="312" t="str">
        <f t="shared" si="37"/>
        <v/>
      </c>
      <c r="AC437" s="169" t="str">
        <f t="shared" si="38"/>
        <v/>
      </c>
      <c r="AD437" s="169" t="str">
        <f t="shared" si="39"/>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6"/>
        <v/>
      </c>
      <c r="T438" s="154" t="str">
        <f ca="1">IF(B438="","",IF(ISERROR(MATCH($J438,SorP!$B$1:$B$6261,0)),"",INDIRECT("'SorP'!$A$"&amp;MATCH($S438&amp;$J438,SorP!C:C,0))))</f>
        <v/>
      </c>
      <c r="U438" s="167"/>
      <c r="V438" s="168" t="e">
        <f>IF(C438="",NA(),MATCH($B438&amp;$C438,'Smelter Look-up'!$J:$J,0))</f>
        <v>#N/A</v>
      </c>
      <c r="X438" s="169">
        <f t="shared" ca="1" si="35"/>
        <v>0</v>
      </c>
      <c r="AB438" s="312" t="str">
        <f t="shared" si="37"/>
        <v/>
      </c>
      <c r="AC438" s="169" t="str">
        <f t="shared" si="38"/>
        <v/>
      </c>
      <c r="AD438" s="169" t="str">
        <f t="shared" si="39"/>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6"/>
        <v/>
      </c>
      <c r="T439" s="154" t="str">
        <f ca="1">IF(B439="","",IF(ISERROR(MATCH($J439,SorP!$B$1:$B$6261,0)),"",INDIRECT("'SorP'!$A$"&amp;MATCH($S439&amp;$J439,SorP!C:C,0))))</f>
        <v/>
      </c>
      <c r="U439" s="167"/>
      <c r="V439" s="168" t="e">
        <f>IF(C439="",NA(),MATCH($B439&amp;$C439,'Smelter Look-up'!$J:$J,0))</f>
        <v>#N/A</v>
      </c>
      <c r="X439" s="169">
        <f t="shared" ca="1" si="35"/>
        <v>0</v>
      </c>
      <c r="AB439" s="312" t="str">
        <f t="shared" si="37"/>
        <v/>
      </c>
      <c r="AC439" s="169" t="str">
        <f t="shared" si="38"/>
        <v/>
      </c>
      <c r="AD439" s="169" t="str">
        <f t="shared" si="39"/>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6"/>
        <v/>
      </c>
      <c r="T440" s="154" t="str">
        <f ca="1">IF(B440="","",IF(ISERROR(MATCH($J440,SorP!$B$1:$B$6261,0)),"",INDIRECT("'SorP'!$A$"&amp;MATCH($S440&amp;$J440,SorP!C:C,0))))</f>
        <v/>
      </c>
      <c r="U440" s="167"/>
      <c r="V440" s="168" t="e">
        <f>IF(C440="",NA(),MATCH($B440&amp;$C440,'Smelter Look-up'!$J:$J,0))</f>
        <v>#N/A</v>
      </c>
      <c r="X440" s="169">
        <f t="shared" ref="X440:X503" ca="1" si="40">IF(AND(C440="Smelter not listed",OR(LEN(D440)=0,LEN(E440)=0)),1,0)</f>
        <v>0</v>
      </c>
      <c r="AB440" s="312" t="str">
        <f t="shared" si="37"/>
        <v/>
      </c>
      <c r="AC440" s="169" t="str">
        <f t="shared" si="38"/>
        <v/>
      </c>
      <c r="AD440" s="169" t="str">
        <f t="shared" si="39"/>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ref="S441:S504" ca="1" si="41">IF(B441="","",IF(ISERROR(MATCH($E441,CL,0)),"Unknown",INDIRECT("'C'!$A$"&amp;MATCH($E441,CL,0)+1)))</f>
        <v/>
      </c>
      <c r="T441" s="154" t="str">
        <f ca="1">IF(B441="","",IF(ISERROR(MATCH($J441,SorP!$B$1:$B$6261,0)),"",INDIRECT("'SorP'!$A$"&amp;MATCH($S441&amp;$J441,SorP!C:C,0))))</f>
        <v/>
      </c>
      <c r="U441" s="167"/>
      <c r="V441" s="168" t="e">
        <f>IF(C441="",NA(),MATCH($B441&amp;$C441,'Smelter Look-up'!$J:$J,0))</f>
        <v>#N/A</v>
      </c>
      <c r="X441" s="169">
        <f t="shared" ca="1" si="40"/>
        <v>0</v>
      </c>
      <c r="AB441" s="312" t="str">
        <f t="shared" si="37"/>
        <v/>
      </c>
      <c r="AC441" s="169" t="str">
        <f t="shared" si="38"/>
        <v/>
      </c>
      <c r="AD441" s="169" t="str">
        <f t="shared" si="39"/>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41"/>
        <v/>
      </c>
      <c r="T442" s="154" t="str">
        <f ca="1">IF(B442="","",IF(ISERROR(MATCH($J442,SorP!$B$1:$B$6261,0)),"",INDIRECT("'SorP'!$A$"&amp;MATCH($S442&amp;$J442,SorP!C:C,0))))</f>
        <v/>
      </c>
      <c r="U442" s="167"/>
      <c r="V442" s="168" t="e">
        <f>IF(C442="",NA(),MATCH($B442&amp;$C442,'Smelter Look-up'!$J:$J,0))</f>
        <v>#N/A</v>
      </c>
      <c r="X442" s="169">
        <f t="shared" ca="1" si="40"/>
        <v>0</v>
      </c>
      <c r="AB442" s="312" t="str">
        <f t="shared" si="37"/>
        <v/>
      </c>
      <c r="AC442" s="169" t="str">
        <f t="shared" si="38"/>
        <v/>
      </c>
      <c r="AD442" s="169" t="str">
        <f t="shared" si="39"/>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41"/>
        <v/>
      </c>
      <c r="T443" s="154" t="str">
        <f ca="1">IF(B443="","",IF(ISERROR(MATCH($J443,SorP!$B$1:$B$6261,0)),"",INDIRECT("'SorP'!$A$"&amp;MATCH($S443&amp;$J443,SorP!C:C,0))))</f>
        <v/>
      </c>
      <c r="U443" s="167"/>
      <c r="V443" s="168" t="e">
        <f>IF(C443="",NA(),MATCH($B443&amp;$C443,'Smelter Look-up'!$J:$J,0))</f>
        <v>#N/A</v>
      </c>
      <c r="X443" s="169">
        <f t="shared" ca="1" si="40"/>
        <v>0</v>
      </c>
      <c r="AB443" s="312" t="str">
        <f t="shared" si="37"/>
        <v/>
      </c>
      <c r="AC443" s="169" t="str">
        <f t="shared" si="38"/>
        <v/>
      </c>
      <c r="AD443" s="169" t="str">
        <f t="shared" si="39"/>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41"/>
        <v/>
      </c>
      <c r="T444" s="154" t="str">
        <f ca="1">IF(B444="","",IF(ISERROR(MATCH($J444,SorP!$B$1:$B$6261,0)),"",INDIRECT("'SorP'!$A$"&amp;MATCH($S444&amp;$J444,SorP!C:C,0))))</f>
        <v/>
      </c>
      <c r="U444" s="167"/>
      <c r="V444" s="168" t="e">
        <f>IF(C444="",NA(),MATCH($B444&amp;$C444,'Smelter Look-up'!$J:$J,0))</f>
        <v>#N/A</v>
      </c>
      <c r="X444" s="169">
        <f t="shared" ca="1" si="40"/>
        <v>0</v>
      </c>
      <c r="AB444" s="312" t="str">
        <f t="shared" si="37"/>
        <v/>
      </c>
      <c r="AC444" s="169" t="str">
        <f t="shared" si="38"/>
        <v/>
      </c>
      <c r="AD444" s="169" t="str">
        <f t="shared" si="39"/>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41"/>
        <v/>
      </c>
      <c r="T445" s="154" t="str">
        <f ca="1">IF(B445="","",IF(ISERROR(MATCH($J445,SorP!$B$1:$B$6261,0)),"",INDIRECT("'SorP'!$A$"&amp;MATCH($S445&amp;$J445,SorP!C:C,0))))</f>
        <v/>
      </c>
      <c r="U445" s="167"/>
      <c r="V445" s="168" t="e">
        <f>IF(C445="",NA(),MATCH($B445&amp;$C445,'Smelter Look-up'!$J:$J,0))</f>
        <v>#N/A</v>
      </c>
      <c r="X445" s="169">
        <f t="shared" ca="1" si="40"/>
        <v>0</v>
      </c>
      <c r="AB445" s="312" t="str">
        <f t="shared" si="37"/>
        <v/>
      </c>
      <c r="AC445" s="169" t="str">
        <f t="shared" si="38"/>
        <v/>
      </c>
      <c r="AD445" s="169" t="str">
        <f t="shared" si="39"/>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41"/>
        <v/>
      </c>
      <c r="T446" s="154" t="str">
        <f ca="1">IF(B446="","",IF(ISERROR(MATCH($J446,SorP!$B$1:$B$6261,0)),"",INDIRECT("'SorP'!$A$"&amp;MATCH($S446&amp;$J446,SorP!C:C,0))))</f>
        <v/>
      </c>
      <c r="U446" s="167"/>
      <c r="V446" s="168" t="e">
        <f>IF(C446="",NA(),MATCH($B446&amp;$C446,'Smelter Look-up'!$J:$J,0))</f>
        <v>#N/A</v>
      </c>
      <c r="X446" s="169">
        <f t="shared" ca="1" si="40"/>
        <v>0</v>
      </c>
      <c r="AB446" s="312" t="str">
        <f t="shared" si="37"/>
        <v/>
      </c>
      <c r="AC446" s="169" t="str">
        <f t="shared" si="38"/>
        <v/>
      </c>
      <c r="AD446" s="169" t="str">
        <f t="shared" si="39"/>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41"/>
        <v/>
      </c>
      <c r="T447" s="154" t="str">
        <f ca="1">IF(B447="","",IF(ISERROR(MATCH($J447,SorP!$B$1:$B$6261,0)),"",INDIRECT("'SorP'!$A$"&amp;MATCH($S447&amp;$J447,SorP!C:C,0))))</f>
        <v/>
      </c>
      <c r="U447" s="167"/>
      <c r="V447" s="168" t="e">
        <f>IF(C447="",NA(),MATCH($B447&amp;$C447,'Smelter Look-up'!$J:$J,0))</f>
        <v>#N/A</v>
      </c>
      <c r="X447" s="169">
        <f t="shared" ca="1" si="40"/>
        <v>0</v>
      </c>
      <c r="AB447" s="312" t="str">
        <f t="shared" ref="AB447:AB510" si="42">IF(C447="","",B447)</f>
        <v/>
      </c>
      <c r="AC447" s="169" t="str">
        <f t="shared" ref="AC447:AC510" si="43">B447</f>
        <v/>
      </c>
      <c r="AD447" s="169" t="str">
        <f t="shared" ref="AD447:AD510" si="44">IF(C447="Smelter not listed",D447,C447)</f>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ca="1" si="41"/>
        <v/>
      </c>
      <c r="T448" s="154" t="str">
        <f ca="1">IF(B448="","",IF(ISERROR(MATCH($J448,SorP!$B$1:$B$6261,0)),"",INDIRECT("'SorP'!$A$"&amp;MATCH($S448&amp;$J448,SorP!C:C,0))))</f>
        <v/>
      </c>
      <c r="U448" s="167"/>
      <c r="V448" s="168" t="e">
        <f>IF(C448="",NA(),MATCH($B448&amp;$C448,'Smelter Look-up'!$J:$J,0))</f>
        <v>#N/A</v>
      </c>
      <c r="X448" s="169">
        <f t="shared" ca="1" si="40"/>
        <v>0</v>
      </c>
      <c r="AB448" s="312" t="str">
        <f t="shared" si="42"/>
        <v/>
      </c>
      <c r="AC448" s="169" t="str">
        <f t="shared" si="43"/>
        <v/>
      </c>
      <c r="AD448" s="169" t="str">
        <f t="shared" si="44"/>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41"/>
        <v/>
      </c>
      <c r="T449" s="154" t="str">
        <f ca="1">IF(B449="","",IF(ISERROR(MATCH($J449,SorP!$B$1:$B$6261,0)),"",INDIRECT("'SorP'!$A$"&amp;MATCH($S449&amp;$J449,SorP!C:C,0))))</f>
        <v/>
      </c>
      <c r="U449" s="167"/>
      <c r="V449" s="168" t="e">
        <f>IF(C449="",NA(),MATCH($B449&amp;$C449,'Smelter Look-up'!$J:$J,0))</f>
        <v>#N/A</v>
      </c>
      <c r="X449" s="169">
        <f t="shared" ca="1" si="40"/>
        <v>0</v>
      </c>
      <c r="AB449" s="312" t="str">
        <f t="shared" si="42"/>
        <v/>
      </c>
      <c r="AC449" s="169" t="str">
        <f t="shared" si="43"/>
        <v/>
      </c>
      <c r="AD449" s="169" t="str">
        <f t="shared" si="44"/>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41"/>
        <v/>
      </c>
      <c r="T450" s="154" t="str">
        <f ca="1">IF(B450="","",IF(ISERROR(MATCH($J450,SorP!$B$1:$B$6261,0)),"",INDIRECT("'SorP'!$A$"&amp;MATCH($S450&amp;$J450,SorP!C:C,0))))</f>
        <v/>
      </c>
      <c r="U450" s="167"/>
      <c r="V450" s="168" t="e">
        <f>IF(C450="",NA(),MATCH($B450&amp;$C450,'Smelter Look-up'!$J:$J,0))</f>
        <v>#N/A</v>
      </c>
      <c r="X450" s="169">
        <f t="shared" ca="1" si="40"/>
        <v>0</v>
      </c>
      <c r="AB450" s="312" t="str">
        <f t="shared" si="42"/>
        <v/>
      </c>
      <c r="AC450" s="169" t="str">
        <f t="shared" si="43"/>
        <v/>
      </c>
      <c r="AD450" s="169" t="str">
        <f t="shared" si="44"/>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41"/>
        <v/>
      </c>
      <c r="T451" s="154" t="str">
        <f ca="1">IF(B451="","",IF(ISERROR(MATCH($J451,SorP!$B$1:$B$6261,0)),"",INDIRECT("'SorP'!$A$"&amp;MATCH($S451&amp;$J451,SorP!C:C,0))))</f>
        <v/>
      </c>
      <c r="U451" s="167"/>
      <c r="V451" s="168" t="e">
        <f>IF(C451="",NA(),MATCH($B451&amp;$C451,'Smelter Look-up'!$J:$J,0))</f>
        <v>#N/A</v>
      </c>
      <c r="X451" s="169">
        <f t="shared" ca="1" si="40"/>
        <v>0</v>
      </c>
      <c r="AB451" s="312" t="str">
        <f t="shared" si="42"/>
        <v/>
      </c>
      <c r="AC451" s="169" t="str">
        <f t="shared" si="43"/>
        <v/>
      </c>
      <c r="AD451" s="169" t="str">
        <f t="shared" si="44"/>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41"/>
        <v/>
      </c>
      <c r="T452" s="154" t="str">
        <f ca="1">IF(B452="","",IF(ISERROR(MATCH($J452,SorP!$B$1:$B$6261,0)),"",INDIRECT("'SorP'!$A$"&amp;MATCH($S452&amp;$J452,SorP!C:C,0))))</f>
        <v/>
      </c>
      <c r="U452" s="167"/>
      <c r="V452" s="168" t="e">
        <f>IF(C452="",NA(),MATCH($B452&amp;$C452,'Smelter Look-up'!$J:$J,0))</f>
        <v>#N/A</v>
      </c>
      <c r="X452" s="169">
        <f t="shared" ca="1" si="40"/>
        <v>0</v>
      </c>
      <c r="AB452" s="312" t="str">
        <f t="shared" si="42"/>
        <v/>
      </c>
      <c r="AC452" s="169" t="str">
        <f t="shared" si="43"/>
        <v/>
      </c>
      <c r="AD452" s="169" t="str">
        <f t="shared" si="44"/>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41"/>
        <v/>
      </c>
      <c r="T453" s="154" t="str">
        <f ca="1">IF(B453="","",IF(ISERROR(MATCH($J453,SorP!$B$1:$B$6261,0)),"",INDIRECT("'SorP'!$A$"&amp;MATCH($S453&amp;$J453,SorP!C:C,0))))</f>
        <v/>
      </c>
      <c r="U453" s="167"/>
      <c r="V453" s="168" t="e">
        <f>IF(C453="",NA(),MATCH($B453&amp;$C453,'Smelter Look-up'!$J:$J,0))</f>
        <v>#N/A</v>
      </c>
      <c r="X453" s="169">
        <f t="shared" ca="1" si="40"/>
        <v>0</v>
      </c>
      <c r="AB453" s="312" t="str">
        <f t="shared" si="42"/>
        <v/>
      </c>
      <c r="AC453" s="169" t="str">
        <f t="shared" si="43"/>
        <v/>
      </c>
      <c r="AD453" s="169" t="str">
        <f t="shared" si="44"/>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41"/>
        <v/>
      </c>
      <c r="T454" s="154" t="str">
        <f ca="1">IF(B454="","",IF(ISERROR(MATCH($J454,SorP!$B$1:$B$6261,0)),"",INDIRECT("'SorP'!$A$"&amp;MATCH($S454&amp;$J454,SorP!C:C,0))))</f>
        <v/>
      </c>
      <c r="U454" s="167"/>
      <c r="V454" s="168" t="e">
        <f>IF(C454="",NA(),MATCH($B454&amp;$C454,'Smelter Look-up'!$J:$J,0))</f>
        <v>#N/A</v>
      </c>
      <c r="X454" s="169">
        <f t="shared" ca="1" si="40"/>
        <v>0</v>
      </c>
      <c r="AB454" s="312" t="str">
        <f t="shared" si="42"/>
        <v/>
      </c>
      <c r="AC454" s="169" t="str">
        <f t="shared" si="43"/>
        <v/>
      </c>
      <c r="AD454" s="169" t="str">
        <f t="shared" si="44"/>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41"/>
        <v/>
      </c>
      <c r="T455" s="154" t="str">
        <f ca="1">IF(B455="","",IF(ISERROR(MATCH($J455,SorP!$B$1:$B$6261,0)),"",INDIRECT("'SorP'!$A$"&amp;MATCH($S455&amp;$J455,SorP!C:C,0))))</f>
        <v/>
      </c>
      <c r="U455" s="167"/>
      <c r="V455" s="168" t="e">
        <f>IF(C455="",NA(),MATCH($B455&amp;$C455,'Smelter Look-up'!$J:$J,0))</f>
        <v>#N/A</v>
      </c>
      <c r="X455" s="169">
        <f t="shared" ca="1" si="40"/>
        <v>0</v>
      </c>
      <c r="AB455" s="312" t="str">
        <f t="shared" si="42"/>
        <v/>
      </c>
      <c r="AC455" s="169" t="str">
        <f t="shared" si="43"/>
        <v/>
      </c>
      <c r="AD455" s="169" t="str">
        <f t="shared" si="44"/>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41"/>
        <v/>
      </c>
      <c r="T456" s="154" t="str">
        <f ca="1">IF(B456="","",IF(ISERROR(MATCH($J456,SorP!$B$1:$B$6261,0)),"",INDIRECT("'SorP'!$A$"&amp;MATCH($S456&amp;$J456,SorP!C:C,0))))</f>
        <v/>
      </c>
      <c r="U456" s="167"/>
      <c r="V456" s="168" t="e">
        <f>IF(C456="",NA(),MATCH($B456&amp;$C456,'Smelter Look-up'!$J:$J,0))</f>
        <v>#N/A</v>
      </c>
      <c r="X456" s="169">
        <f t="shared" ca="1" si="40"/>
        <v>0</v>
      </c>
      <c r="AB456" s="312" t="str">
        <f t="shared" si="42"/>
        <v/>
      </c>
      <c r="AC456" s="169" t="str">
        <f t="shared" si="43"/>
        <v/>
      </c>
      <c r="AD456" s="169" t="str">
        <f t="shared" si="44"/>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41"/>
        <v/>
      </c>
      <c r="T457" s="154" t="str">
        <f ca="1">IF(B457="","",IF(ISERROR(MATCH($J457,SorP!$B$1:$B$6261,0)),"",INDIRECT("'SorP'!$A$"&amp;MATCH($S457&amp;$J457,SorP!C:C,0))))</f>
        <v/>
      </c>
      <c r="U457" s="167"/>
      <c r="V457" s="168" t="e">
        <f>IF(C457="",NA(),MATCH($B457&amp;$C457,'Smelter Look-up'!$J:$J,0))</f>
        <v>#N/A</v>
      </c>
      <c r="X457" s="169">
        <f t="shared" ca="1" si="40"/>
        <v>0</v>
      </c>
      <c r="AB457" s="312" t="str">
        <f t="shared" si="42"/>
        <v/>
      </c>
      <c r="AC457" s="169" t="str">
        <f t="shared" si="43"/>
        <v/>
      </c>
      <c r="AD457" s="169" t="str">
        <f t="shared" si="44"/>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41"/>
        <v/>
      </c>
      <c r="T458" s="154" t="str">
        <f ca="1">IF(B458="","",IF(ISERROR(MATCH($J458,SorP!$B$1:$B$6261,0)),"",INDIRECT("'SorP'!$A$"&amp;MATCH($S458&amp;$J458,SorP!C:C,0))))</f>
        <v/>
      </c>
      <c r="U458" s="167"/>
      <c r="V458" s="168" t="e">
        <f>IF(C458="",NA(),MATCH($B458&amp;$C458,'Smelter Look-up'!$J:$J,0))</f>
        <v>#N/A</v>
      </c>
      <c r="X458" s="169">
        <f t="shared" ca="1" si="40"/>
        <v>0</v>
      </c>
      <c r="AB458" s="312" t="str">
        <f t="shared" si="42"/>
        <v/>
      </c>
      <c r="AC458" s="169" t="str">
        <f t="shared" si="43"/>
        <v/>
      </c>
      <c r="AD458" s="169" t="str">
        <f t="shared" si="44"/>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41"/>
        <v/>
      </c>
      <c r="T459" s="154" t="str">
        <f ca="1">IF(B459="","",IF(ISERROR(MATCH($J459,SorP!$B$1:$B$6261,0)),"",INDIRECT("'SorP'!$A$"&amp;MATCH($S459&amp;$J459,SorP!C:C,0))))</f>
        <v/>
      </c>
      <c r="U459" s="167"/>
      <c r="V459" s="168" t="e">
        <f>IF(C459="",NA(),MATCH($B459&amp;$C459,'Smelter Look-up'!$J:$J,0))</f>
        <v>#N/A</v>
      </c>
      <c r="X459" s="169">
        <f t="shared" ca="1" si="40"/>
        <v>0</v>
      </c>
      <c r="AB459" s="312" t="str">
        <f t="shared" si="42"/>
        <v/>
      </c>
      <c r="AC459" s="169" t="str">
        <f t="shared" si="43"/>
        <v/>
      </c>
      <c r="AD459" s="169" t="str">
        <f t="shared" si="44"/>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41"/>
        <v/>
      </c>
      <c r="T460" s="154" t="str">
        <f ca="1">IF(B460="","",IF(ISERROR(MATCH($J460,SorP!$B$1:$B$6261,0)),"",INDIRECT("'SorP'!$A$"&amp;MATCH($S460&amp;$J460,SorP!C:C,0))))</f>
        <v/>
      </c>
      <c r="U460" s="167"/>
      <c r="V460" s="168" t="e">
        <f>IF(C460="",NA(),MATCH($B460&amp;$C460,'Smelter Look-up'!$J:$J,0))</f>
        <v>#N/A</v>
      </c>
      <c r="X460" s="169">
        <f t="shared" ca="1" si="40"/>
        <v>0</v>
      </c>
      <c r="AB460" s="312" t="str">
        <f t="shared" si="42"/>
        <v/>
      </c>
      <c r="AC460" s="169" t="str">
        <f t="shared" si="43"/>
        <v/>
      </c>
      <c r="AD460" s="169" t="str">
        <f t="shared" si="44"/>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41"/>
        <v/>
      </c>
      <c r="T461" s="154" t="str">
        <f ca="1">IF(B461="","",IF(ISERROR(MATCH($J461,SorP!$B$1:$B$6261,0)),"",INDIRECT("'SorP'!$A$"&amp;MATCH($S461&amp;$J461,SorP!C:C,0))))</f>
        <v/>
      </c>
      <c r="U461" s="167"/>
      <c r="V461" s="168" t="e">
        <f>IF(C461="",NA(),MATCH($B461&amp;$C461,'Smelter Look-up'!$J:$J,0))</f>
        <v>#N/A</v>
      </c>
      <c r="X461" s="169">
        <f t="shared" ca="1" si="40"/>
        <v>0</v>
      </c>
      <c r="AB461" s="312" t="str">
        <f t="shared" si="42"/>
        <v/>
      </c>
      <c r="AC461" s="169" t="str">
        <f t="shared" si="43"/>
        <v/>
      </c>
      <c r="AD461" s="169" t="str">
        <f t="shared" si="44"/>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41"/>
        <v/>
      </c>
      <c r="T462" s="154" t="str">
        <f ca="1">IF(B462="","",IF(ISERROR(MATCH($J462,SorP!$B$1:$B$6261,0)),"",INDIRECT("'SorP'!$A$"&amp;MATCH($S462&amp;$J462,SorP!C:C,0))))</f>
        <v/>
      </c>
      <c r="U462" s="167"/>
      <c r="V462" s="168" t="e">
        <f>IF(C462="",NA(),MATCH($B462&amp;$C462,'Smelter Look-up'!$J:$J,0))</f>
        <v>#N/A</v>
      </c>
      <c r="X462" s="169">
        <f t="shared" ca="1" si="40"/>
        <v>0</v>
      </c>
      <c r="AB462" s="312" t="str">
        <f t="shared" si="42"/>
        <v/>
      </c>
      <c r="AC462" s="169" t="str">
        <f t="shared" si="43"/>
        <v/>
      </c>
      <c r="AD462" s="169" t="str">
        <f t="shared" si="44"/>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41"/>
        <v/>
      </c>
      <c r="T463" s="154" t="str">
        <f ca="1">IF(B463="","",IF(ISERROR(MATCH($J463,SorP!$B$1:$B$6261,0)),"",INDIRECT("'SorP'!$A$"&amp;MATCH($S463&amp;$J463,SorP!C:C,0))))</f>
        <v/>
      </c>
      <c r="U463" s="167"/>
      <c r="V463" s="168" t="e">
        <f>IF(C463="",NA(),MATCH($B463&amp;$C463,'Smelter Look-up'!$J:$J,0))</f>
        <v>#N/A</v>
      </c>
      <c r="X463" s="169">
        <f t="shared" ca="1" si="40"/>
        <v>0</v>
      </c>
      <c r="AB463" s="312" t="str">
        <f t="shared" si="42"/>
        <v/>
      </c>
      <c r="AC463" s="169" t="str">
        <f t="shared" si="43"/>
        <v/>
      </c>
      <c r="AD463" s="169" t="str">
        <f t="shared" si="44"/>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41"/>
        <v/>
      </c>
      <c r="T464" s="154" t="str">
        <f ca="1">IF(B464="","",IF(ISERROR(MATCH($J464,SorP!$B$1:$B$6261,0)),"",INDIRECT("'SorP'!$A$"&amp;MATCH($S464&amp;$J464,SorP!C:C,0))))</f>
        <v/>
      </c>
      <c r="U464" s="167"/>
      <c r="V464" s="168" t="e">
        <f>IF(C464="",NA(),MATCH($B464&amp;$C464,'Smelter Look-up'!$J:$J,0))</f>
        <v>#N/A</v>
      </c>
      <c r="X464" s="169">
        <f t="shared" ca="1" si="40"/>
        <v>0</v>
      </c>
      <c r="AB464" s="312" t="str">
        <f t="shared" si="42"/>
        <v/>
      </c>
      <c r="AC464" s="169" t="str">
        <f t="shared" si="43"/>
        <v/>
      </c>
      <c r="AD464" s="169" t="str">
        <f t="shared" si="44"/>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41"/>
        <v/>
      </c>
      <c r="T465" s="154" t="str">
        <f ca="1">IF(B465="","",IF(ISERROR(MATCH($J465,SorP!$B$1:$B$6261,0)),"",INDIRECT("'SorP'!$A$"&amp;MATCH($S465&amp;$J465,SorP!C:C,0))))</f>
        <v/>
      </c>
      <c r="U465" s="167"/>
      <c r="V465" s="168" t="e">
        <f>IF(C465="",NA(),MATCH($B465&amp;$C465,'Smelter Look-up'!$J:$J,0))</f>
        <v>#N/A</v>
      </c>
      <c r="X465" s="169">
        <f t="shared" ca="1" si="40"/>
        <v>0</v>
      </c>
      <c r="AB465" s="312" t="str">
        <f t="shared" si="42"/>
        <v/>
      </c>
      <c r="AC465" s="169" t="str">
        <f t="shared" si="43"/>
        <v/>
      </c>
      <c r="AD465" s="169" t="str">
        <f t="shared" si="44"/>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41"/>
        <v/>
      </c>
      <c r="T466" s="154" t="str">
        <f ca="1">IF(B466="","",IF(ISERROR(MATCH($J466,SorP!$B$1:$B$6261,0)),"",INDIRECT("'SorP'!$A$"&amp;MATCH($S466&amp;$J466,SorP!C:C,0))))</f>
        <v/>
      </c>
      <c r="U466" s="167"/>
      <c r="V466" s="168" t="e">
        <f>IF(C466="",NA(),MATCH($B466&amp;$C466,'Smelter Look-up'!$J:$J,0))</f>
        <v>#N/A</v>
      </c>
      <c r="X466" s="169">
        <f t="shared" ca="1" si="40"/>
        <v>0</v>
      </c>
      <c r="AB466" s="312" t="str">
        <f t="shared" si="42"/>
        <v/>
      </c>
      <c r="AC466" s="169" t="str">
        <f t="shared" si="43"/>
        <v/>
      </c>
      <c r="AD466" s="169" t="str">
        <f t="shared" si="44"/>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41"/>
        <v/>
      </c>
      <c r="T467" s="154" t="str">
        <f ca="1">IF(B467="","",IF(ISERROR(MATCH($J467,SorP!$B$1:$B$6261,0)),"",INDIRECT("'SorP'!$A$"&amp;MATCH($S467&amp;$J467,SorP!C:C,0))))</f>
        <v/>
      </c>
      <c r="U467" s="167"/>
      <c r="V467" s="168" t="e">
        <f>IF(C467="",NA(),MATCH($B467&amp;$C467,'Smelter Look-up'!$J:$J,0))</f>
        <v>#N/A</v>
      </c>
      <c r="X467" s="169">
        <f t="shared" ca="1" si="40"/>
        <v>0</v>
      </c>
      <c r="AB467" s="312" t="str">
        <f t="shared" si="42"/>
        <v/>
      </c>
      <c r="AC467" s="169" t="str">
        <f t="shared" si="43"/>
        <v/>
      </c>
      <c r="AD467" s="169" t="str">
        <f t="shared" si="44"/>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41"/>
        <v/>
      </c>
      <c r="T468" s="154" t="str">
        <f ca="1">IF(B468="","",IF(ISERROR(MATCH($J468,SorP!$B$1:$B$6261,0)),"",INDIRECT("'SorP'!$A$"&amp;MATCH($S468&amp;$J468,SorP!C:C,0))))</f>
        <v/>
      </c>
      <c r="U468" s="167"/>
      <c r="V468" s="168" t="e">
        <f>IF(C468="",NA(),MATCH($B468&amp;$C468,'Smelter Look-up'!$J:$J,0))</f>
        <v>#N/A</v>
      </c>
      <c r="X468" s="169">
        <f t="shared" ca="1" si="40"/>
        <v>0</v>
      </c>
      <c r="AB468" s="312" t="str">
        <f t="shared" si="42"/>
        <v/>
      </c>
      <c r="AC468" s="169" t="str">
        <f t="shared" si="43"/>
        <v/>
      </c>
      <c r="AD468" s="169" t="str">
        <f t="shared" si="44"/>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41"/>
        <v/>
      </c>
      <c r="T469" s="154" t="str">
        <f ca="1">IF(B469="","",IF(ISERROR(MATCH($J469,SorP!$B$1:$B$6261,0)),"",INDIRECT("'SorP'!$A$"&amp;MATCH($S469&amp;$J469,SorP!C:C,0))))</f>
        <v/>
      </c>
      <c r="U469" s="167"/>
      <c r="V469" s="168" t="e">
        <f>IF(C469="",NA(),MATCH($B469&amp;$C469,'Smelter Look-up'!$J:$J,0))</f>
        <v>#N/A</v>
      </c>
      <c r="X469" s="169">
        <f t="shared" ca="1" si="40"/>
        <v>0</v>
      </c>
      <c r="AB469" s="312" t="str">
        <f t="shared" si="42"/>
        <v/>
      </c>
      <c r="AC469" s="169" t="str">
        <f t="shared" si="43"/>
        <v/>
      </c>
      <c r="AD469" s="169" t="str">
        <f t="shared" si="44"/>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41"/>
        <v/>
      </c>
      <c r="T470" s="154" t="str">
        <f ca="1">IF(B470="","",IF(ISERROR(MATCH($J470,SorP!$B$1:$B$6261,0)),"",INDIRECT("'SorP'!$A$"&amp;MATCH($S470&amp;$J470,SorP!C:C,0))))</f>
        <v/>
      </c>
      <c r="U470" s="167"/>
      <c r="V470" s="168" t="e">
        <f>IF(C470="",NA(),MATCH($B470&amp;$C470,'Smelter Look-up'!$J:$J,0))</f>
        <v>#N/A</v>
      </c>
      <c r="X470" s="169">
        <f t="shared" ca="1" si="40"/>
        <v>0</v>
      </c>
      <c r="AB470" s="312" t="str">
        <f t="shared" si="42"/>
        <v/>
      </c>
      <c r="AC470" s="169" t="str">
        <f t="shared" si="43"/>
        <v/>
      </c>
      <c r="AD470" s="169" t="str">
        <f t="shared" si="44"/>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41"/>
        <v/>
      </c>
      <c r="T471" s="154" t="str">
        <f ca="1">IF(B471="","",IF(ISERROR(MATCH($J471,SorP!$B$1:$B$6261,0)),"",INDIRECT("'SorP'!$A$"&amp;MATCH($S471&amp;$J471,SorP!C:C,0))))</f>
        <v/>
      </c>
      <c r="U471" s="167"/>
      <c r="V471" s="168" t="e">
        <f>IF(C471="",NA(),MATCH($B471&amp;$C471,'Smelter Look-up'!$J:$J,0))</f>
        <v>#N/A</v>
      </c>
      <c r="X471" s="169">
        <f t="shared" ca="1" si="40"/>
        <v>0</v>
      </c>
      <c r="AB471" s="312" t="str">
        <f t="shared" si="42"/>
        <v/>
      </c>
      <c r="AC471" s="169" t="str">
        <f t="shared" si="43"/>
        <v/>
      </c>
      <c r="AD471" s="169" t="str">
        <f t="shared" si="44"/>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41"/>
        <v/>
      </c>
      <c r="T472" s="154" t="str">
        <f ca="1">IF(B472="","",IF(ISERROR(MATCH($J472,SorP!$B$1:$B$6261,0)),"",INDIRECT("'SorP'!$A$"&amp;MATCH($S472&amp;$J472,SorP!C:C,0))))</f>
        <v/>
      </c>
      <c r="U472" s="167"/>
      <c r="V472" s="168" t="e">
        <f>IF(C472="",NA(),MATCH($B472&amp;$C472,'Smelter Look-up'!$J:$J,0))</f>
        <v>#N/A</v>
      </c>
      <c r="X472" s="169">
        <f t="shared" ca="1" si="40"/>
        <v>0</v>
      </c>
      <c r="AB472" s="312" t="str">
        <f t="shared" si="42"/>
        <v/>
      </c>
      <c r="AC472" s="169" t="str">
        <f t="shared" si="43"/>
        <v/>
      </c>
      <c r="AD472" s="169" t="str">
        <f t="shared" si="44"/>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41"/>
        <v/>
      </c>
      <c r="T473" s="154" t="str">
        <f ca="1">IF(B473="","",IF(ISERROR(MATCH($J473,SorP!$B$1:$B$6261,0)),"",INDIRECT("'SorP'!$A$"&amp;MATCH($S473&amp;$J473,SorP!C:C,0))))</f>
        <v/>
      </c>
      <c r="U473" s="167"/>
      <c r="V473" s="168" t="e">
        <f>IF(C473="",NA(),MATCH($B473&amp;$C473,'Smelter Look-up'!$J:$J,0))</f>
        <v>#N/A</v>
      </c>
      <c r="X473" s="169">
        <f t="shared" ca="1" si="40"/>
        <v>0</v>
      </c>
      <c r="AB473" s="312" t="str">
        <f t="shared" si="42"/>
        <v/>
      </c>
      <c r="AC473" s="169" t="str">
        <f t="shared" si="43"/>
        <v/>
      </c>
      <c r="AD473" s="169" t="str">
        <f t="shared" si="44"/>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41"/>
        <v/>
      </c>
      <c r="T474" s="154" t="str">
        <f ca="1">IF(B474="","",IF(ISERROR(MATCH($J474,SorP!$B$1:$B$6261,0)),"",INDIRECT("'SorP'!$A$"&amp;MATCH($S474&amp;$J474,SorP!C:C,0))))</f>
        <v/>
      </c>
      <c r="U474" s="167"/>
      <c r="V474" s="168" t="e">
        <f>IF(C474="",NA(),MATCH($B474&amp;$C474,'Smelter Look-up'!$J:$J,0))</f>
        <v>#N/A</v>
      </c>
      <c r="X474" s="169">
        <f t="shared" ca="1" si="40"/>
        <v>0</v>
      </c>
      <c r="AB474" s="312" t="str">
        <f t="shared" si="42"/>
        <v/>
      </c>
      <c r="AC474" s="169" t="str">
        <f t="shared" si="43"/>
        <v/>
      </c>
      <c r="AD474" s="169" t="str">
        <f t="shared" si="44"/>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41"/>
        <v/>
      </c>
      <c r="T475" s="154" t="str">
        <f ca="1">IF(B475="","",IF(ISERROR(MATCH($J475,SorP!$B$1:$B$6261,0)),"",INDIRECT("'SorP'!$A$"&amp;MATCH($S475&amp;$J475,SorP!C:C,0))))</f>
        <v/>
      </c>
      <c r="U475" s="167"/>
      <c r="V475" s="168" t="e">
        <f>IF(C475="",NA(),MATCH($B475&amp;$C475,'Smelter Look-up'!$J:$J,0))</f>
        <v>#N/A</v>
      </c>
      <c r="X475" s="169">
        <f t="shared" ca="1" si="40"/>
        <v>0</v>
      </c>
      <c r="AB475" s="312" t="str">
        <f t="shared" si="42"/>
        <v/>
      </c>
      <c r="AC475" s="169" t="str">
        <f t="shared" si="43"/>
        <v/>
      </c>
      <c r="AD475" s="169" t="str">
        <f t="shared" si="44"/>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41"/>
        <v/>
      </c>
      <c r="T476" s="154" t="str">
        <f ca="1">IF(B476="","",IF(ISERROR(MATCH($J476,SorP!$B$1:$B$6261,0)),"",INDIRECT("'SorP'!$A$"&amp;MATCH($S476&amp;$J476,SorP!C:C,0))))</f>
        <v/>
      </c>
      <c r="U476" s="167"/>
      <c r="V476" s="168" t="e">
        <f>IF(C476="",NA(),MATCH($B476&amp;$C476,'Smelter Look-up'!$J:$J,0))</f>
        <v>#N/A</v>
      </c>
      <c r="X476" s="169">
        <f t="shared" ca="1" si="40"/>
        <v>0</v>
      </c>
      <c r="AB476" s="312" t="str">
        <f t="shared" si="42"/>
        <v/>
      </c>
      <c r="AC476" s="169" t="str">
        <f t="shared" si="43"/>
        <v/>
      </c>
      <c r="AD476" s="169" t="str">
        <f t="shared" si="44"/>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41"/>
        <v/>
      </c>
      <c r="T477" s="154" t="str">
        <f ca="1">IF(B477="","",IF(ISERROR(MATCH($J477,SorP!$B$1:$B$6261,0)),"",INDIRECT("'SorP'!$A$"&amp;MATCH($S477&amp;$J477,SorP!C:C,0))))</f>
        <v/>
      </c>
      <c r="U477" s="167"/>
      <c r="V477" s="168" t="e">
        <f>IF(C477="",NA(),MATCH($B477&amp;$C477,'Smelter Look-up'!$J:$J,0))</f>
        <v>#N/A</v>
      </c>
      <c r="X477" s="169">
        <f t="shared" ca="1" si="40"/>
        <v>0</v>
      </c>
      <c r="AB477" s="312" t="str">
        <f t="shared" si="42"/>
        <v/>
      </c>
      <c r="AC477" s="169" t="str">
        <f t="shared" si="43"/>
        <v/>
      </c>
      <c r="AD477" s="169" t="str">
        <f t="shared" si="44"/>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41"/>
        <v/>
      </c>
      <c r="T478" s="154" t="str">
        <f ca="1">IF(B478="","",IF(ISERROR(MATCH($J478,SorP!$B$1:$B$6261,0)),"",INDIRECT("'SorP'!$A$"&amp;MATCH($S478&amp;$J478,SorP!C:C,0))))</f>
        <v/>
      </c>
      <c r="U478" s="167"/>
      <c r="V478" s="168" t="e">
        <f>IF(C478="",NA(),MATCH($B478&amp;$C478,'Smelter Look-up'!$J:$J,0))</f>
        <v>#N/A</v>
      </c>
      <c r="X478" s="169">
        <f t="shared" ca="1" si="40"/>
        <v>0</v>
      </c>
      <c r="AB478" s="312" t="str">
        <f t="shared" si="42"/>
        <v/>
      </c>
      <c r="AC478" s="169" t="str">
        <f t="shared" si="43"/>
        <v/>
      </c>
      <c r="AD478" s="169" t="str">
        <f t="shared" si="44"/>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41"/>
        <v/>
      </c>
      <c r="T479" s="154" t="str">
        <f ca="1">IF(B479="","",IF(ISERROR(MATCH($J479,SorP!$B$1:$B$6261,0)),"",INDIRECT("'SorP'!$A$"&amp;MATCH($S479&amp;$J479,SorP!C:C,0))))</f>
        <v/>
      </c>
      <c r="U479" s="167"/>
      <c r="V479" s="168" t="e">
        <f>IF(C479="",NA(),MATCH($B479&amp;$C479,'Smelter Look-up'!$J:$J,0))</f>
        <v>#N/A</v>
      </c>
      <c r="X479" s="169">
        <f t="shared" ca="1" si="40"/>
        <v>0</v>
      </c>
      <c r="AB479" s="312" t="str">
        <f t="shared" si="42"/>
        <v/>
      </c>
      <c r="AC479" s="169" t="str">
        <f t="shared" si="43"/>
        <v/>
      </c>
      <c r="AD479" s="169" t="str">
        <f t="shared" si="44"/>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41"/>
        <v/>
      </c>
      <c r="T480" s="154" t="str">
        <f ca="1">IF(B480="","",IF(ISERROR(MATCH($J480,SorP!$B$1:$B$6261,0)),"",INDIRECT("'SorP'!$A$"&amp;MATCH($S480&amp;$J480,SorP!C:C,0))))</f>
        <v/>
      </c>
      <c r="U480" s="167"/>
      <c r="V480" s="168" t="e">
        <f>IF(C480="",NA(),MATCH($B480&amp;$C480,'Smelter Look-up'!$J:$J,0))</f>
        <v>#N/A</v>
      </c>
      <c r="X480" s="169">
        <f t="shared" ca="1" si="40"/>
        <v>0</v>
      </c>
      <c r="AB480" s="312" t="str">
        <f t="shared" si="42"/>
        <v/>
      </c>
      <c r="AC480" s="169" t="str">
        <f t="shared" si="43"/>
        <v/>
      </c>
      <c r="AD480" s="169" t="str">
        <f t="shared" si="44"/>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41"/>
        <v/>
      </c>
      <c r="T481" s="154" t="str">
        <f ca="1">IF(B481="","",IF(ISERROR(MATCH($J481,SorP!$B$1:$B$6261,0)),"",INDIRECT("'SorP'!$A$"&amp;MATCH($S481&amp;$J481,SorP!C:C,0))))</f>
        <v/>
      </c>
      <c r="U481" s="167"/>
      <c r="V481" s="168" t="e">
        <f>IF(C481="",NA(),MATCH($B481&amp;$C481,'Smelter Look-up'!$J:$J,0))</f>
        <v>#N/A</v>
      </c>
      <c r="X481" s="169">
        <f t="shared" ca="1" si="40"/>
        <v>0</v>
      </c>
      <c r="AB481" s="312" t="str">
        <f t="shared" si="42"/>
        <v/>
      </c>
      <c r="AC481" s="169" t="str">
        <f t="shared" si="43"/>
        <v/>
      </c>
      <c r="AD481" s="169" t="str">
        <f t="shared" si="44"/>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41"/>
        <v/>
      </c>
      <c r="T482" s="154" t="str">
        <f ca="1">IF(B482="","",IF(ISERROR(MATCH($J482,SorP!$B$1:$B$6261,0)),"",INDIRECT("'SorP'!$A$"&amp;MATCH($S482&amp;$J482,SorP!C:C,0))))</f>
        <v/>
      </c>
      <c r="U482" s="167"/>
      <c r="V482" s="168" t="e">
        <f>IF(C482="",NA(),MATCH($B482&amp;$C482,'Smelter Look-up'!$J:$J,0))</f>
        <v>#N/A</v>
      </c>
      <c r="X482" s="169">
        <f t="shared" ca="1" si="40"/>
        <v>0</v>
      </c>
      <c r="AB482" s="312" t="str">
        <f t="shared" si="42"/>
        <v/>
      </c>
      <c r="AC482" s="169" t="str">
        <f t="shared" si="43"/>
        <v/>
      </c>
      <c r="AD482" s="169" t="str">
        <f t="shared" si="44"/>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41"/>
        <v/>
      </c>
      <c r="T483" s="154" t="str">
        <f ca="1">IF(B483="","",IF(ISERROR(MATCH($J483,SorP!$B$1:$B$6261,0)),"",INDIRECT("'SorP'!$A$"&amp;MATCH($S483&amp;$J483,SorP!C:C,0))))</f>
        <v/>
      </c>
      <c r="U483" s="167"/>
      <c r="V483" s="168" t="e">
        <f>IF(C483="",NA(),MATCH($B483&amp;$C483,'Smelter Look-up'!$J:$J,0))</f>
        <v>#N/A</v>
      </c>
      <c r="X483" s="169">
        <f t="shared" ca="1" si="40"/>
        <v>0</v>
      </c>
      <c r="AB483" s="312" t="str">
        <f t="shared" si="42"/>
        <v/>
      </c>
      <c r="AC483" s="169" t="str">
        <f t="shared" si="43"/>
        <v/>
      </c>
      <c r="AD483" s="169" t="str">
        <f t="shared" si="44"/>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41"/>
        <v/>
      </c>
      <c r="T484" s="154" t="str">
        <f ca="1">IF(B484="","",IF(ISERROR(MATCH($J484,SorP!$B$1:$B$6261,0)),"",INDIRECT("'SorP'!$A$"&amp;MATCH($S484&amp;$J484,SorP!C:C,0))))</f>
        <v/>
      </c>
      <c r="U484" s="167"/>
      <c r="V484" s="168" t="e">
        <f>IF(C484="",NA(),MATCH($B484&amp;$C484,'Smelter Look-up'!$J:$J,0))</f>
        <v>#N/A</v>
      </c>
      <c r="X484" s="169">
        <f t="shared" ca="1" si="40"/>
        <v>0</v>
      </c>
      <c r="AB484" s="312" t="str">
        <f t="shared" si="42"/>
        <v/>
      </c>
      <c r="AC484" s="169" t="str">
        <f t="shared" si="43"/>
        <v/>
      </c>
      <c r="AD484" s="169" t="str">
        <f t="shared" si="44"/>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41"/>
        <v/>
      </c>
      <c r="T485" s="154" t="str">
        <f ca="1">IF(B485="","",IF(ISERROR(MATCH($J485,SorP!$B$1:$B$6261,0)),"",INDIRECT("'SorP'!$A$"&amp;MATCH($S485&amp;$J485,SorP!C:C,0))))</f>
        <v/>
      </c>
      <c r="U485" s="167"/>
      <c r="V485" s="168" t="e">
        <f>IF(C485="",NA(),MATCH($B485&amp;$C485,'Smelter Look-up'!$J:$J,0))</f>
        <v>#N/A</v>
      </c>
      <c r="X485" s="169">
        <f t="shared" ca="1" si="40"/>
        <v>0</v>
      </c>
      <c r="AB485" s="312" t="str">
        <f t="shared" si="42"/>
        <v/>
      </c>
      <c r="AC485" s="169" t="str">
        <f t="shared" si="43"/>
        <v/>
      </c>
      <c r="AD485" s="169" t="str">
        <f t="shared" si="44"/>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41"/>
        <v/>
      </c>
      <c r="T486" s="154" t="str">
        <f ca="1">IF(B486="","",IF(ISERROR(MATCH($J486,SorP!$B$1:$B$6261,0)),"",INDIRECT("'SorP'!$A$"&amp;MATCH($S486&amp;$J486,SorP!C:C,0))))</f>
        <v/>
      </c>
      <c r="U486" s="167"/>
      <c r="V486" s="168" t="e">
        <f>IF(C486="",NA(),MATCH($B486&amp;$C486,'Smelter Look-up'!$J:$J,0))</f>
        <v>#N/A</v>
      </c>
      <c r="X486" s="169">
        <f t="shared" ca="1" si="40"/>
        <v>0</v>
      </c>
      <c r="AB486" s="312" t="str">
        <f t="shared" si="42"/>
        <v/>
      </c>
      <c r="AC486" s="169" t="str">
        <f t="shared" si="43"/>
        <v/>
      </c>
      <c r="AD486" s="169" t="str">
        <f t="shared" si="44"/>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41"/>
        <v/>
      </c>
      <c r="T487" s="154" t="str">
        <f ca="1">IF(B487="","",IF(ISERROR(MATCH($J487,SorP!$B$1:$B$6261,0)),"",INDIRECT("'SorP'!$A$"&amp;MATCH($S487&amp;$J487,SorP!C:C,0))))</f>
        <v/>
      </c>
      <c r="U487" s="167"/>
      <c r="V487" s="168" t="e">
        <f>IF(C487="",NA(),MATCH($B487&amp;$C487,'Smelter Look-up'!$J:$J,0))</f>
        <v>#N/A</v>
      </c>
      <c r="X487" s="169">
        <f t="shared" ca="1" si="40"/>
        <v>0</v>
      </c>
      <c r="AB487" s="312" t="str">
        <f t="shared" si="42"/>
        <v/>
      </c>
      <c r="AC487" s="169" t="str">
        <f t="shared" si="43"/>
        <v/>
      </c>
      <c r="AD487" s="169" t="str">
        <f t="shared" si="44"/>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41"/>
        <v/>
      </c>
      <c r="T488" s="154" t="str">
        <f ca="1">IF(B488="","",IF(ISERROR(MATCH($J488,SorP!$B$1:$B$6261,0)),"",INDIRECT("'SorP'!$A$"&amp;MATCH($S488&amp;$J488,SorP!C:C,0))))</f>
        <v/>
      </c>
      <c r="U488" s="167"/>
      <c r="V488" s="168" t="e">
        <f>IF(C488="",NA(),MATCH($B488&amp;$C488,'Smelter Look-up'!$J:$J,0))</f>
        <v>#N/A</v>
      </c>
      <c r="X488" s="169">
        <f t="shared" ca="1" si="40"/>
        <v>0</v>
      </c>
      <c r="AB488" s="312" t="str">
        <f t="shared" si="42"/>
        <v/>
      </c>
      <c r="AC488" s="169" t="str">
        <f t="shared" si="43"/>
        <v/>
      </c>
      <c r="AD488" s="169" t="str">
        <f t="shared" si="44"/>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41"/>
        <v/>
      </c>
      <c r="T489" s="154" t="str">
        <f ca="1">IF(B489="","",IF(ISERROR(MATCH($J489,SorP!$B$1:$B$6261,0)),"",INDIRECT("'SorP'!$A$"&amp;MATCH($S489&amp;$J489,SorP!C:C,0))))</f>
        <v/>
      </c>
      <c r="U489" s="167"/>
      <c r="V489" s="168" t="e">
        <f>IF(C489="",NA(),MATCH($B489&amp;$C489,'Smelter Look-up'!$J:$J,0))</f>
        <v>#N/A</v>
      </c>
      <c r="X489" s="169">
        <f t="shared" ca="1" si="40"/>
        <v>0</v>
      </c>
      <c r="AB489" s="312" t="str">
        <f t="shared" si="42"/>
        <v/>
      </c>
      <c r="AC489" s="169" t="str">
        <f t="shared" si="43"/>
        <v/>
      </c>
      <c r="AD489" s="169" t="str">
        <f t="shared" si="44"/>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41"/>
        <v/>
      </c>
      <c r="T490" s="154" t="str">
        <f ca="1">IF(B490="","",IF(ISERROR(MATCH($J490,SorP!$B$1:$B$6261,0)),"",INDIRECT("'SorP'!$A$"&amp;MATCH($S490&amp;$J490,SorP!C:C,0))))</f>
        <v/>
      </c>
      <c r="U490" s="167"/>
      <c r="V490" s="168" t="e">
        <f>IF(C490="",NA(),MATCH($B490&amp;$C490,'Smelter Look-up'!$J:$J,0))</f>
        <v>#N/A</v>
      </c>
      <c r="X490" s="169">
        <f t="shared" ca="1" si="40"/>
        <v>0</v>
      </c>
      <c r="AB490" s="312" t="str">
        <f t="shared" si="42"/>
        <v/>
      </c>
      <c r="AC490" s="169" t="str">
        <f t="shared" si="43"/>
        <v/>
      </c>
      <c r="AD490" s="169" t="str">
        <f t="shared" si="44"/>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41"/>
        <v/>
      </c>
      <c r="T491" s="154" t="str">
        <f ca="1">IF(B491="","",IF(ISERROR(MATCH($J491,SorP!$B$1:$B$6261,0)),"",INDIRECT("'SorP'!$A$"&amp;MATCH($S491&amp;$J491,SorP!C:C,0))))</f>
        <v/>
      </c>
      <c r="U491" s="167"/>
      <c r="V491" s="168" t="e">
        <f>IF(C491="",NA(),MATCH($B491&amp;$C491,'Smelter Look-up'!$J:$J,0))</f>
        <v>#N/A</v>
      </c>
      <c r="X491" s="169">
        <f t="shared" ca="1" si="40"/>
        <v>0</v>
      </c>
      <c r="AB491" s="312" t="str">
        <f t="shared" si="42"/>
        <v/>
      </c>
      <c r="AC491" s="169" t="str">
        <f t="shared" si="43"/>
        <v/>
      </c>
      <c r="AD491" s="169" t="str">
        <f t="shared" si="44"/>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41"/>
        <v/>
      </c>
      <c r="T492" s="154" t="str">
        <f ca="1">IF(B492="","",IF(ISERROR(MATCH($J492,SorP!$B$1:$B$6261,0)),"",INDIRECT("'SorP'!$A$"&amp;MATCH($S492&amp;$J492,SorP!C:C,0))))</f>
        <v/>
      </c>
      <c r="U492" s="167"/>
      <c r="V492" s="168" t="e">
        <f>IF(C492="",NA(),MATCH($B492&amp;$C492,'Smelter Look-up'!$J:$J,0))</f>
        <v>#N/A</v>
      </c>
      <c r="X492" s="169">
        <f t="shared" ca="1" si="40"/>
        <v>0</v>
      </c>
      <c r="AB492" s="312" t="str">
        <f t="shared" si="42"/>
        <v/>
      </c>
      <c r="AC492" s="169" t="str">
        <f t="shared" si="43"/>
        <v/>
      </c>
      <c r="AD492" s="169" t="str">
        <f t="shared" si="44"/>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41"/>
        <v/>
      </c>
      <c r="T493" s="154" t="str">
        <f ca="1">IF(B493="","",IF(ISERROR(MATCH($J493,SorP!$B$1:$B$6261,0)),"",INDIRECT("'SorP'!$A$"&amp;MATCH($S493&amp;$J493,SorP!C:C,0))))</f>
        <v/>
      </c>
      <c r="U493" s="167"/>
      <c r="V493" s="168" t="e">
        <f>IF(C493="",NA(),MATCH($B493&amp;$C493,'Smelter Look-up'!$J:$J,0))</f>
        <v>#N/A</v>
      </c>
      <c r="X493" s="169">
        <f t="shared" ca="1" si="40"/>
        <v>0</v>
      </c>
      <c r="AB493" s="312" t="str">
        <f t="shared" si="42"/>
        <v/>
      </c>
      <c r="AC493" s="169" t="str">
        <f t="shared" si="43"/>
        <v/>
      </c>
      <c r="AD493" s="169" t="str">
        <f t="shared" si="44"/>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41"/>
        <v/>
      </c>
      <c r="T494" s="154" t="str">
        <f ca="1">IF(B494="","",IF(ISERROR(MATCH($J494,SorP!$B$1:$B$6261,0)),"",INDIRECT("'SorP'!$A$"&amp;MATCH($S494&amp;$J494,SorP!C:C,0))))</f>
        <v/>
      </c>
      <c r="U494" s="167"/>
      <c r="V494" s="168" t="e">
        <f>IF(C494="",NA(),MATCH($B494&amp;$C494,'Smelter Look-up'!$J:$J,0))</f>
        <v>#N/A</v>
      </c>
      <c r="X494" s="169">
        <f t="shared" ca="1" si="40"/>
        <v>0</v>
      </c>
      <c r="AB494" s="312" t="str">
        <f t="shared" si="42"/>
        <v/>
      </c>
      <c r="AC494" s="169" t="str">
        <f t="shared" si="43"/>
        <v/>
      </c>
      <c r="AD494" s="169" t="str">
        <f t="shared" si="44"/>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41"/>
        <v/>
      </c>
      <c r="T495" s="154" t="str">
        <f ca="1">IF(B495="","",IF(ISERROR(MATCH($J495,SorP!$B$1:$B$6261,0)),"",INDIRECT("'SorP'!$A$"&amp;MATCH($S495&amp;$J495,SorP!C:C,0))))</f>
        <v/>
      </c>
      <c r="U495" s="167"/>
      <c r="V495" s="168" t="e">
        <f>IF(C495="",NA(),MATCH($B495&amp;$C495,'Smelter Look-up'!$J:$J,0))</f>
        <v>#N/A</v>
      </c>
      <c r="X495" s="169">
        <f t="shared" ca="1" si="40"/>
        <v>0</v>
      </c>
      <c r="AB495" s="312" t="str">
        <f t="shared" si="42"/>
        <v/>
      </c>
      <c r="AC495" s="169" t="str">
        <f t="shared" si="43"/>
        <v/>
      </c>
      <c r="AD495" s="169" t="str">
        <f t="shared" si="44"/>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41"/>
        <v/>
      </c>
      <c r="T496" s="154" t="str">
        <f ca="1">IF(B496="","",IF(ISERROR(MATCH($J496,SorP!$B$1:$B$6261,0)),"",INDIRECT("'SorP'!$A$"&amp;MATCH($S496&amp;$J496,SorP!C:C,0))))</f>
        <v/>
      </c>
      <c r="U496" s="167"/>
      <c r="V496" s="168" t="e">
        <f>IF(C496="",NA(),MATCH($B496&amp;$C496,'Smelter Look-up'!$J:$J,0))</f>
        <v>#N/A</v>
      </c>
      <c r="X496" s="169">
        <f t="shared" ca="1" si="40"/>
        <v>0</v>
      </c>
      <c r="AB496" s="312" t="str">
        <f t="shared" si="42"/>
        <v/>
      </c>
      <c r="AC496" s="169" t="str">
        <f t="shared" si="43"/>
        <v/>
      </c>
      <c r="AD496" s="169" t="str">
        <f t="shared" si="44"/>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41"/>
        <v/>
      </c>
      <c r="T497" s="154" t="str">
        <f ca="1">IF(B497="","",IF(ISERROR(MATCH($J497,SorP!$B$1:$B$6261,0)),"",INDIRECT("'SorP'!$A$"&amp;MATCH($S497&amp;$J497,SorP!C:C,0))))</f>
        <v/>
      </c>
      <c r="U497" s="167"/>
      <c r="V497" s="168" t="e">
        <f>IF(C497="",NA(),MATCH($B497&amp;$C497,'Smelter Look-up'!$J:$J,0))</f>
        <v>#N/A</v>
      </c>
      <c r="X497" s="169">
        <f t="shared" ca="1" si="40"/>
        <v>0</v>
      </c>
      <c r="AB497" s="312" t="str">
        <f t="shared" si="42"/>
        <v/>
      </c>
      <c r="AC497" s="169" t="str">
        <f t="shared" si="43"/>
        <v/>
      </c>
      <c r="AD497" s="169" t="str">
        <f t="shared" si="44"/>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41"/>
        <v/>
      </c>
      <c r="T498" s="154" t="str">
        <f ca="1">IF(B498="","",IF(ISERROR(MATCH($J498,SorP!$B$1:$B$6261,0)),"",INDIRECT("'SorP'!$A$"&amp;MATCH($S498&amp;$J498,SorP!C:C,0))))</f>
        <v/>
      </c>
      <c r="U498" s="167"/>
      <c r="V498" s="168" t="e">
        <f>IF(C498="",NA(),MATCH($B498&amp;$C498,'Smelter Look-up'!$J:$J,0))</f>
        <v>#N/A</v>
      </c>
      <c r="X498" s="169">
        <f t="shared" ca="1" si="40"/>
        <v>0</v>
      </c>
      <c r="AB498" s="312" t="str">
        <f t="shared" si="42"/>
        <v/>
      </c>
      <c r="AC498" s="169" t="str">
        <f t="shared" si="43"/>
        <v/>
      </c>
      <c r="AD498" s="169" t="str">
        <f t="shared" si="44"/>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41"/>
        <v/>
      </c>
      <c r="T499" s="154" t="str">
        <f ca="1">IF(B499="","",IF(ISERROR(MATCH($J499,SorP!$B$1:$B$6261,0)),"",INDIRECT("'SorP'!$A$"&amp;MATCH($S499&amp;$J499,SorP!C:C,0))))</f>
        <v/>
      </c>
      <c r="U499" s="167"/>
      <c r="V499" s="168" t="e">
        <f>IF(C499="",NA(),MATCH($B499&amp;$C499,'Smelter Look-up'!$J:$J,0))</f>
        <v>#N/A</v>
      </c>
      <c r="X499" s="169">
        <f t="shared" ca="1" si="40"/>
        <v>0</v>
      </c>
      <c r="AB499" s="312" t="str">
        <f t="shared" si="42"/>
        <v/>
      </c>
      <c r="AC499" s="169" t="str">
        <f t="shared" si="43"/>
        <v/>
      </c>
      <c r="AD499" s="169" t="str">
        <f t="shared" si="44"/>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41"/>
        <v/>
      </c>
      <c r="T500" s="154" t="str">
        <f ca="1">IF(B500="","",IF(ISERROR(MATCH($J500,SorP!$B$1:$B$6261,0)),"",INDIRECT("'SorP'!$A$"&amp;MATCH($S500&amp;$J500,SorP!C:C,0))))</f>
        <v/>
      </c>
      <c r="U500" s="167"/>
      <c r="V500" s="168" t="e">
        <f>IF(C500="",NA(),MATCH($B500&amp;$C500,'Smelter Look-up'!$J:$J,0))</f>
        <v>#N/A</v>
      </c>
      <c r="X500" s="169">
        <f t="shared" ca="1" si="40"/>
        <v>0</v>
      </c>
      <c r="AB500" s="312" t="str">
        <f t="shared" si="42"/>
        <v/>
      </c>
      <c r="AC500" s="169" t="str">
        <f t="shared" si="43"/>
        <v/>
      </c>
      <c r="AD500" s="169" t="str">
        <f t="shared" si="44"/>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41"/>
        <v/>
      </c>
      <c r="T501" s="154" t="str">
        <f ca="1">IF(B501="","",IF(ISERROR(MATCH($J501,SorP!$B$1:$B$6261,0)),"",INDIRECT("'SorP'!$A$"&amp;MATCH($S501&amp;$J501,SorP!C:C,0))))</f>
        <v/>
      </c>
      <c r="U501" s="167"/>
      <c r="V501" s="168" t="e">
        <f>IF(C501="",NA(),MATCH($B501&amp;$C501,'Smelter Look-up'!$J:$J,0))</f>
        <v>#N/A</v>
      </c>
      <c r="X501" s="169">
        <f t="shared" ca="1" si="40"/>
        <v>0</v>
      </c>
      <c r="AB501" s="312" t="str">
        <f t="shared" si="42"/>
        <v/>
      </c>
      <c r="AC501" s="169" t="str">
        <f t="shared" si="43"/>
        <v/>
      </c>
      <c r="AD501" s="169" t="str">
        <f t="shared" si="44"/>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41"/>
        <v/>
      </c>
      <c r="T502" s="154" t="str">
        <f ca="1">IF(B502="","",IF(ISERROR(MATCH($J502,SorP!$B$1:$B$6261,0)),"",INDIRECT("'SorP'!$A$"&amp;MATCH($S502&amp;$J502,SorP!C:C,0))))</f>
        <v/>
      </c>
      <c r="U502" s="167"/>
      <c r="V502" s="168" t="e">
        <f>IF(C502="",NA(),MATCH($B502&amp;$C502,'Smelter Look-up'!$J:$J,0))</f>
        <v>#N/A</v>
      </c>
      <c r="X502" s="169">
        <f t="shared" ca="1" si="40"/>
        <v>0</v>
      </c>
      <c r="AB502" s="312" t="str">
        <f t="shared" si="42"/>
        <v/>
      </c>
      <c r="AC502" s="169" t="str">
        <f t="shared" si="43"/>
        <v/>
      </c>
      <c r="AD502" s="169" t="str">
        <f t="shared" si="44"/>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41"/>
        <v/>
      </c>
      <c r="T503" s="154" t="str">
        <f ca="1">IF(B503="","",IF(ISERROR(MATCH($J503,SorP!$B$1:$B$6261,0)),"",INDIRECT("'SorP'!$A$"&amp;MATCH($S503&amp;$J503,SorP!C:C,0))))</f>
        <v/>
      </c>
      <c r="U503" s="167"/>
      <c r="V503" s="168" t="e">
        <f>IF(C503="",NA(),MATCH($B503&amp;$C503,'Smelter Look-up'!$J:$J,0))</f>
        <v>#N/A</v>
      </c>
      <c r="X503" s="169">
        <f t="shared" ca="1" si="40"/>
        <v>0</v>
      </c>
      <c r="AB503" s="312" t="str">
        <f t="shared" si="42"/>
        <v/>
      </c>
      <c r="AC503" s="169" t="str">
        <f t="shared" si="43"/>
        <v/>
      </c>
      <c r="AD503" s="169" t="str">
        <f t="shared" si="44"/>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41"/>
        <v/>
      </c>
      <c r="T504" s="154" t="str">
        <f ca="1">IF(B504="","",IF(ISERROR(MATCH($J504,SorP!$B$1:$B$6261,0)),"",INDIRECT("'SorP'!$A$"&amp;MATCH($S504&amp;$J504,SorP!C:C,0))))</f>
        <v/>
      </c>
      <c r="U504" s="167"/>
      <c r="V504" s="168" t="e">
        <f>IF(C504="",NA(),MATCH($B504&amp;$C504,'Smelter Look-up'!$J:$J,0))</f>
        <v>#N/A</v>
      </c>
      <c r="X504" s="169">
        <f t="shared" ref="X504:X567" ca="1" si="45">IF(AND(C504="Smelter not listed",OR(LEN(D504)=0,LEN(E504)=0)),1,0)</f>
        <v>0</v>
      </c>
      <c r="AB504" s="312" t="str">
        <f t="shared" si="42"/>
        <v/>
      </c>
      <c r="AC504" s="169" t="str">
        <f t="shared" si="43"/>
        <v/>
      </c>
      <c r="AD504" s="169" t="str">
        <f t="shared" si="44"/>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ref="S505:S568" ca="1" si="46">IF(B505="","",IF(ISERROR(MATCH($E505,CL,0)),"Unknown",INDIRECT("'C'!$A$"&amp;MATCH($E505,CL,0)+1)))</f>
        <v/>
      </c>
      <c r="T505" s="154" t="str">
        <f ca="1">IF(B505="","",IF(ISERROR(MATCH($J505,SorP!$B$1:$B$6261,0)),"",INDIRECT("'SorP'!$A$"&amp;MATCH($S505&amp;$J505,SorP!C:C,0))))</f>
        <v/>
      </c>
      <c r="U505" s="167"/>
      <c r="V505" s="168" t="e">
        <f>IF(C505="",NA(),MATCH($B505&amp;$C505,'Smelter Look-up'!$J:$J,0))</f>
        <v>#N/A</v>
      </c>
      <c r="X505" s="169">
        <f t="shared" ca="1" si="45"/>
        <v>0</v>
      </c>
      <c r="AB505" s="312" t="str">
        <f t="shared" si="42"/>
        <v/>
      </c>
      <c r="AC505" s="169" t="str">
        <f t="shared" si="43"/>
        <v/>
      </c>
      <c r="AD505" s="169" t="str">
        <f t="shared" si="44"/>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46"/>
        <v/>
      </c>
      <c r="T506" s="154" t="str">
        <f ca="1">IF(B506="","",IF(ISERROR(MATCH($J506,SorP!$B$1:$B$6261,0)),"",INDIRECT("'SorP'!$A$"&amp;MATCH($S506&amp;$J506,SorP!C:C,0))))</f>
        <v/>
      </c>
      <c r="U506" s="167"/>
      <c r="V506" s="168" t="e">
        <f>IF(C506="",NA(),MATCH($B506&amp;$C506,'Smelter Look-up'!$J:$J,0))</f>
        <v>#N/A</v>
      </c>
      <c r="X506" s="169">
        <f t="shared" ca="1" si="45"/>
        <v>0</v>
      </c>
      <c r="AB506" s="312" t="str">
        <f t="shared" si="42"/>
        <v/>
      </c>
      <c r="AC506" s="169" t="str">
        <f t="shared" si="43"/>
        <v/>
      </c>
      <c r="AD506" s="169" t="str">
        <f t="shared" si="44"/>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46"/>
        <v/>
      </c>
      <c r="T507" s="154" t="str">
        <f ca="1">IF(B507="","",IF(ISERROR(MATCH($J507,SorP!$B$1:$B$6261,0)),"",INDIRECT("'SorP'!$A$"&amp;MATCH($S507&amp;$J507,SorP!C:C,0))))</f>
        <v/>
      </c>
      <c r="U507" s="167"/>
      <c r="V507" s="168" t="e">
        <f>IF(C507="",NA(),MATCH($B507&amp;$C507,'Smelter Look-up'!$J:$J,0))</f>
        <v>#N/A</v>
      </c>
      <c r="X507" s="169">
        <f t="shared" ca="1" si="45"/>
        <v>0</v>
      </c>
      <c r="AB507" s="312" t="str">
        <f t="shared" si="42"/>
        <v/>
      </c>
      <c r="AC507" s="169" t="str">
        <f t="shared" si="43"/>
        <v/>
      </c>
      <c r="AD507" s="169" t="str">
        <f t="shared" si="44"/>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46"/>
        <v/>
      </c>
      <c r="T508" s="154" t="str">
        <f ca="1">IF(B508="","",IF(ISERROR(MATCH($J508,SorP!$B$1:$B$6261,0)),"",INDIRECT("'SorP'!$A$"&amp;MATCH($S508&amp;$J508,SorP!C:C,0))))</f>
        <v/>
      </c>
      <c r="U508" s="167"/>
      <c r="V508" s="168" t="e">
        <f>IF(C508="",NA(),MATCH($B508&amp;$C508,'Smelter Look-up'!$J:$J,0))</f>
        <v>#N/A</v>
      </c>
      <c r="X508" s="169">
        <f t="shared" ca="1" si="45"/>
        <v>0</v>
      </c>
      <c r="AB508" s="312" t="str">
        <f t="shared" si="42"/>
        <v/>
      </c>
      <c r="AC508" s="169" t="str">
        <f t="shared" si="43"/>
        <v/>
      </c>
      <c r="AD508" s="169" t="str">
        <f t="shared" si="44"/>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46"/>
        <v/>
      </c>
      <c r="T509" s="154" t="str">
        <f ca="1">IF(B509="","",IF(ISERROR(MATCH($J509,SorP!$B$1:$B$6261,0)),"",INDIRECT("'SorP'!$A$"&amp;MATCH($S509&amp;$J509,SorP!C:C,0))))</f>
        <v/>
      </c>
      <c r="U509" s="167"/>
      <c r="V509" s="168" t="e">
        <f>IF(C509="",NA(),MATCH($B509&amp;$C509,'Smelter Look-up'!$J:$J,0))</f>
        <v>#N/A</v>
      </c>
      <c r="X509" s="169">
        <f t="shared" ca="1" si="45"/>
        <v>0</v>
      </c>
      <c r="AB509" s="312" t="str">
        <f t="shared" si="42"/>
        <v/>
      </c>
      <c r="AC509" s="169" t="str">
        <f t="shared" si="43"/>
        <v/>
      </c>
      <c r="AD509" s="169" t="str">
        <f t="shared" si="44"/>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46"/>
        <v/>
      </c>
      <c r="T510" s="154" t="str">
        <f ca="1">IF(B510="","",IF(ISERROR(MATCH($J510,SorP!$B$1:$B$6261,0)),"",INDIRECT("'SorP'!$A$"&amp;MATCH($S510&amp;$J510,SorP!C:C,0))))</f>
        <v/>
      </c>
      <c r="U510" s="167"/>
      <c r="V510" s="168" t="e">
        <f>IF(C510="",NA(),MATCH($B510&amp;$C510,'Smelter Look-up'!$J:$J,0))</f>
        <v>#N/A</v>
      </c>
      <c r="X510" s="169">
        <f t="shared" ca="1" si="45"/>
        <v>0</v>
      </c>
      <c r="AB510" s="312" t="str">
        <f t="shared" si="42"/>
        <v/>
      </c>
      <c r="AC510" s="169" t="str">
        <f t="shared" si="43"/>
        <v/>
      </c>
      <c r="AD510" s="169" t="str">
        <f t="shared" si="44"/>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46"/>
        <v/>
      </c>
      <c r="T511" s="154" t="str">
        <f ca="1">IF(B511="","",IF(ISERROR(MATCH($J511,SorP!$B$1:$B$6261,0)),"",INDIRECT("'SorP'!$A$"&amp;MATCH($S511&amp;$J511,SorP!C:C,0))))</f>
        <v/>
      </c>
      <c r="U511" s="167"/>
      <c r="V511" s="168" t="e">
        <f>IF(C511="",NA(),MATCH($B511&amp;$C511,'Smelter Look-up'!$J:$J,0))</f>
        <v>#N/A</v>
      </c>
      <c r="X511" s="169">
        <f t="shared" ca="1" si="45"/>
        <v>0</v>
      </c>
      <c r="AB511" s="312" t="str">
        <f t="shared" ref="AB511:AB574" si="47">IF(C511="","",B511)</f>
        <v/>
      </c>
      <c r="AC511" s="169" t="str">
        <f t="shared" ref="AC511:AC574" si="48">B511</f>
        <v/>
      </c>
      <c r="AD511" s="169" t="str">
        <f t="shared" ref="AD511:AD574" si="49">IF(C511="Smelter not listed",D511,C511)</f>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ca="1" si="46"/>
        <v/>
      </c>
      <c r="T512" s="154" t="str">
        <f ca="1">IF(B512="","",IF(ISERROR(MATCH($J512,SorP!$B$1:$B$6261,0)),"",INDIRECT("'SorP'!$A$"&amp;MATCH($S512&amp;$J512,SorP!C:C,0))))</f>
        <v/>
      </c>
      <c r="U512" s="167"/>
      <c r="V512" s="168" t="e">
        <f>IF(C512="",NA(),MATCH($B512&amp;$C512,'Smelter Look-up'!$J:$J,0))</f>
        <v>#N/A</v>
      </c>
      <c r="X512" s="169">
        <f t="shared" ca="1" si="45"/>
        <v>0</v>
      </c>
      <c r="AB512" s="312" t="str">
        <f t="shared" si="47"/>
        <v/>
      </c>
      <c r="AC512" s="169" t="str">
        <f t="shared" si="48"/>
        <v/>
      </c>
      <c r="AD512" s="169" t="str">
        <f t="shared" si="49"/>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6"/>
        <v/>
      </c>
      <c r="T513" s="154" t="str">
        <f ca="1">IF(B513="","",IF(ISERROR(MATCH($J513,SorP!$B$1:$B$6261,0)),"",INDIRECT("'SorP'!$A$"&amp;MATCH($S513&amp;$J513,SorP!C:C,0))))</f>
        <v/>
      </c>
      <c r="U513" s="167"/>
      <c r="V513" s="168" t="e">
        <f>IF(C513="",NA(),MATCH($B513&amp;$C513,'Smelter Look-up'!$J:$J,0))</f>
        <v>#N/A</v>
      </c>
      <c r="X513" s="169">
        <f t="shared" ca="1" si="45"/>
        <v>0</v>
      </c>
      <c r="AB513" s="312" t="str">
        <f t="shared" si="47"/>
        <v/>
      </c>
      <c r="AC513" s="169" t="str">
        <f t="shared" si="48"/>
        <v/>
      </c>
      <c r="AD513" s="169" t="str">
        <f t="shared" si="49"/>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6"/>
        <v/>
      </c>
      <c r="T514" s="154" t="str">
        <f ca="1">IF(B514="","",IF(ISERROR(MATCH($J514,SorP!$B$1:$B$6261,0)),"",INDIRECT("'SorP'!$A$"&amp;MATCH($S514&amp;$J514,SorP!C:C,0))))</f>
        <v/>
      </c>
      <c r="U514" s="167"/>
      <c r="V514" s="168" t="e">
        <f>IF(C514="",NA(),MATCH($B514&amp;$C514,'Smelter Look-up'!$J:$J,0))</f>
        <v>#N/A</v>
      </c>
      <c r="X514" s="169">
        <f t="shared" ca="1" si="45"/>
        <v>0</v>
      </c>
      <c r="AB514" s="312" t="str">
        <f t="shared" si="47"/>
        <v/>
      </c>
      <c r="AC514" s="169" t="str">
        <f t="shared" si="48"/>
        <v/>
      </c>
      <c r="AD514" s="169" t="str">
        <f t="shared" si="49"/>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6"/>
        <v/>
      </c>
      <c r="T515" s="154" t="str">
        <f ca="1">IF(B515="","",IF(ISERROR(MATCH($J515,SorP!$B$1:$B$6261,0)),"",INDIRECT("'SorP'!$A$"&amp;MATCH($S515&amp;$J515,SorP!C:C,0))))</f>
        <v/>
      </c>
      <c r="U515" s="167"/>
      <c r="V515" s="168" t="e">
        <f>IF(C515="",NA(),MATCH($B515&amp;$C515,'Smelter Look-up'!$J:$J,0))</f>
        <v>#N/A</v>
      </c>
      <c r="X515" s="169">
        <f t="shared" ca="1" si="45"/>
        <v>0</v>
      </c>
      <c r="AB515" s="312" t="str">
        <f t="shared" si="47"/>
        <v/>
      </c>
      <c r="AC515" s="169" t="str">
        <f t="shared" si="48"/>
        <v/>
      </c>
      <c r="AD515" s="169" t="str">
        <f t="shared" si="49"/>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6"/>
        <v/>
      </c>
      <c r="T516" s="154" t="str">
        <f ca="1">IF(B516="","",IF(ISERROR(MATCH($J516,SorP!$B$1:$B$6261,0)),"",INDIRECT("'SorP'!$A$"&amp;MATCH($S516&amp;$J516,SorP!C:C,0))))</f>
        <v/>
      </c>
      <c r="U516" s="167"/>
      <c r="V516" s="168" t="e">
        <f>IF(C516="",NA(),MATCH($B516&amp;$C516,'Smelter Look-up'!$J:$J,0))</f>
        <v>#N/A</v>
      </c>
      <c r="X516" s="169">
        <f t="shared" ca="1" si="45"/>
        <v>0</v>
      </c>
      <c r="AB516" s="312" t="str">
        <f t="shared" si="47"/>
        <v/>
      </c>
      <c r="AC516" s="169" t="str">
        <f t="shared" si="48"/>
        <v/>
      </c>
      <c r="AD516" s="169" t="str">
        <f t="shared" si="49"/>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6"/>
        <v/>
      </c>
      <c r="T517" s="154" t="str">
        <f ca="1">IF(B517="","",IF(ISERROR(MATCH($J517,SorP!$B$1:$B$6261,0)),"",INDIRECT("'SorP'!$A$"&amp;MATCH($S517&amp;$J517,SorP!C:C,0))))</f>
        <v/>
      </c>
      <c r="U517" s="167"/>
      <c r="V517" s="168" t="e">
        <f>IF(C517="",NA(),MATCH($B517&amp;$C517,'Smelter Look-up'!$J:$J,0))</f>
        <v>#N/A</v>
      </c>
      <c r="X517" s="169">
        <f t="shared" ca="1" si="45"/>
        <v>0</v>
      </c>
      <c r="AB517" s="312" t="str">
        <f t="shared" si="47"/>
        <v/>
      </c>
      <c r="AC517" s="169" t="str">
        <f t="shared" si="48"/>
        <v/>
      </c>
      <c r="AD517" s="169" t="str">
        <f t="shared" si="49"/>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6"/>
        <v/>
      </c>
      <c r="T518" s="154" t="str">
        <f ca="1">IF(B518="","",IF(ISERROR(MATCH($J518,SorP!$B$1:$B$6261,0)),"",INDIRECT("'SorP'!$A$"&amp;MATCH($S518&amp;$J518,SorP!C:C,0))))</f>
        <v/>
      </c>
      <c r="U518" s="167"/>
      <c r="V518" s="168" t="e">
        <f>IF(C518="",NA(),MATCH($B518&amp;$C518,'Smelter Look-up'!$J:$J,0))</f>
        <v>#N/A</v>
      </c>
      <c r="X518" s="169">
        <f t="shared" ca="1" si="45"/>
        <v>0</v>
      </c>
      <c r="AB518" s="312" t="str">
        <f t="shared" si="47"/>
        <v/>
      </c>
      <c r="AC518" s="169" t="str">
        <f t="shared" si="48"/>
        <v/>
      </c>
      <c r="AD518" s="169" t="str">
        <f t="shared" si="49"/>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6"/>
        <v/>
      </c>
      <c r="T519" s="154" t="str">
        <f ca="1">IF(B519="","",IF(ISERROR(MATCH($J519,SorP!$B$1:$B$6261,0)),"",INDIRECT("'SorP'!$A$"&amp;MATCH($S519&amp;$J519,SorP!C:C,0))))</f>
        <v/>
      </c>
      <c r="U519" s="167"/>
      <c r="V519" s="168" t="e">
        <f>IF(C519="",NA(),MATCH($B519&amp;$C519,'Smelter Look-up'!$J:$J,0))</f>
        <v>#N/A</v>
      </c>
      <c r="X519" s="169">
        <f t="shared" ca="1" si="45"/>
        <v>0</v>
      </c>
      <c r="AB519" s="312" t="str">
        <f t="shared" si="47"/>
        <v/>
      </c>
      <c r="AC519" s="169" t="str">
        <f t="shared" si="48"/>
        <v/>
      </c>
      <c r="AD519" s="169" t="str">
        <f t="shared" si="49"/>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6"/>
        <v/>
      </c>
      <c r="T520" s="154" t="str">
        <f ca="1">IF(B520="","",IF(ISERROR(MATCH($J520,SorP!$B$1:$B$6261,0)),"",INDIRECT("'SorP'!$A$"&amp;MATCH($S520&amp;$J520,SorP!C:C,0))))</f>
        <v/>
      </c>
      <c r="U520" s="167"/>
      <c r="V520" s="168" t="e">
        <f>IF(C520="",NA(),MATCH($B520&amp;$C520,'Smelter Look-up'!$J:$J,0))</f>
        <v>#N/A</v>
      </c>
      <c r="X520" s="169">
        <f t="shared" ca="1" si="45"/>
        <v>0</v>
      </c>
      <c r="AB520" s="312" t="str">
        <f t="shared" si="47"/>
        <v/>
      </c>
      <c r="AC520" s="169" t="str">
        <f t="shared" si="48"/>
        <v/>
      </c>
      <c r="AD520" s="169" t="str">
        <f t="shared" si="49"/>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6"/>
        <v/>
      </c>
      <c r="T521" s="154" t="str">
        <f ca="1">IF(B521="","",IF(ISERROR(MATCH($J521,SorP!$B$1:$B$6261,0)),"",INDIRECT("'SorP'!$A$"&amp;MATCH($S521&amp;$J521,SorP!C:C,0))))</f>
        <v/>
      </c>
      <c r="U521" s="167"/>
      <c r="V521" s="168" t="e">
        <f>IF(C521="",NA(),MATCH($B521&amp;$C521,'Smelter Look-up'!$J:$J,0))</f>
        <v>#N/A</v>
      </c>
      <c r="X521" s="169">
        <f t="shared" ca="1" si="45"/>
        <v>0</v>
      </c>
      <c r="AB521" s="312" t="str">
        <f t="shared" si="47"/>
        <v/>
      </c>
      <c r="AC521" s="169" t="str">
        <f t="shared" si="48"/>
        <v/>
      </c>
      <c r="AD521" s="169" t="str">
        <f t="shared" si="49"/>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6"/>
        <v/>
      </c>
      <c r="T522" s="154" t="str">
        <f ca="1">IF(B522="","",IF(ISERROR(MATCH($J522,SorP!$B$1:$B$6261,0)),"",INDIRECT("'SorP'!$A$"&amp;MATCH($S522&amp;$J522,SorP!C:C,0))))</f>
        <v/>
      </c>
      <c r="U522" s="167"/>
      <c r="V522" s="168" t="e">
        <f>IF(C522="",NA(),MATCH($B522&amp;$C522,'Smelter Look-up'!$J:$J,0))</f>
        <v>#N/A</v>
      </c>
      <c r="X522" s="169">
        <f t="shared" ca="1" si="45"/>
        <v>0</v>
      </c>
      <c r="AB522" s="312" t="str">
        <f t="shared" si="47"/>
        <v/>
      </c>
      <c r="AC522" s="169" t="str">
        <f t="shared" si="48"/>
        <v/>
      </c>
      <c r="AD522" s="169" t="str">
        <f t="shared" si="49"/>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6"/>
        <v/>
      </c>
      <c r="T523" s="154" t="str">
        <f ca="1">IF(B523="","",IF(ISERROR(MATCH($J523,SorP!$B$1:$B$6261,0)),"",INDIRECT("'SorP'!$A$"&amp;MATCH($S523&amp;$J523,SorP!C:C,0))))</f>
        <v/>
      </c>
      <c r="U523" s="167"/>
      <c r="V523" s="168" t="e">
        <f>IF(C523="",NA(),MATCH($B523&amp;$C523,'Smelter Look-up'!$J:$J,0))</f>
        <v>#N/A</v>
      </c>
      <c r="X523" s="169">
        <f t="shared" ca="1" si="45"/>
        <v>0</v>
      </c>
      <c r="AB523" s="312" t="str">
        <f t="shared" si="47"/>
        <v/>
      </c>
      <c r="AC523" s="169" t="str">
        <f t="shared" si="48"/>
        <v/>
      </c>
      <c r="AD523" s="169" t="str">
        <f t="shared" si="49"/>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6"/>
        <v/>
      </c>
      <c r="T524" s="154" t="str">
        <f ca="1">IF(B524="","",IF(ISERROR(MATCH($J524,SorP!$B$1:$B$6261,0)),"",INDIRECT("'SorP'!$A$"&amp;MATCH($S524&amp;$J524,SorP!C:C,0))))</f>
        <v/>
      </c>
      <c r="U524" s="167"/>
      <c r="V524" s="168" t="e">
        <f>IF(C524="",NA(),MATCH($B524&amp;$C524,'Smelter Look-up'!$J:$J,0))</f>
        <v>#N/A</v>
      </c>
      <c r="X524" s="169">
        <f t="shared" ca="1" si="45"/>
        <v>0</v>
      </c>
      <c r="AB524" s="312" t="str">
        <f t="shared" si="47"/>
        <v/>
      </c>
      <c r="AC524" s="169" t="str">
        <f t="shared" si="48"/>
        <v/>
      </c>
      <c r="AD524" s="169" t="str">
        <f t="shared" si="49"/>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6"/>
        <v/>
      </c>
      <c r="T525" s="154" t="str">
        <f ca="1">IF(B525="","",IF(ISERROR(MATCH($J525,SorP!$B$1:$B$6261,0)),"",INDIRECT("'SorP'!$A$"&amp;MATCH($S525&amp;$J525,SorP!C:C,0))))</f>
        <v/>
      </c>
      <c r="U525" s="167"/>
      <c r="V525" s="168" t="e">
        <f>IF(C525="",NA(),MATCH($B525&amp;$C525,'Smelter Look-up'!$J:$J,0))</f>
        <v>#N/A</v>
      </c>
      <c r="X525" s="169">
        <f t="shared" ca="1" si="45"/>
        <v>0</v>
      </c>
      <c r="AB525" s="312" t="str">
        <f t="shared" si="47"/>
        <v/>
      </c>
      <c r="AC525" s="169" t="str">
        <f t="shared" si="48"/>
        <v/>
      </c>
      <c r="AD525" s="169" t="str">
        <f t="shared" si="49"/>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6"/>
        <v/>
      </c>
      <c r="T526" s="154" t="str">
        <f ca="1">IF(B526="","",IF(ISERROR(MATCH($J526,SorP!$B$1:$B$6261,0)),"",INDIRECT("'SorP'!$A$"&amp;MATCH($S526&amp;$J526,SorP!C:C,0))))</f>
        <v/>
      </c>
      <c r="U526" s="167"/>
      <c r="V526" s="168" t="e">
        <f>IF(C526="",NA(),MATCH($B526&amp;$C526,'Smelter Look-up'!$J:$J,0))</f>
        <v>#N/A</v>
      </c>
      <c r="X526" s="169">
        <f t="shared" ca="1" si="45"/>
        <v>0</v>
      </c>
      <c r="AB526" s="312" t="str">
        <f t="shared" si="47"/>
        <v/>
      </c>
      <c r="AC526" s="169" t="str">
        <f t="shared" si="48"/>
        <v/>
      </c>
      <c r="AD526" s="169" t="str">
        <f t="shared" si="49"/>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6"/>
        <v/>
      </c>
      <c r="T527" s="154" t="str">
        <f ca="1">IF(B527="","",IF(ISERROR(MATCH($J527,SorP!$B$1:$B$6261,0)),"",INDIRECT("'SorP'!$A$"&amp;MATCH($S527&amp;$J527,SorP!C:C,0))))</f>
        <v/>
      </c>
      <c r="U527" s="167"/>
      <c r="V527" s="168" t="e">
        <f>IF(C527="",NA(),MATCH($B527&amp;$C527,'Smelter Look-up'!$J:$J,0))</f>
        <v>#N/A</v>
      </c>
      <c r="X527" s="169">
        <f t="shared" ca="1" si="45"/>
        <v>0</v>
      </c>
      <c r="AB527" s="312" t="str">
        <f t="shared" si="47"/>
        <v/>
      </c>
      <c r="AC527" s="169" t="str">
        <f t="shared" si="48"/>
        <v/>
      </c>
      <c r="AD527" s="169" t="str">
        <f t="shared" si="49"/>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6"/>
        <v/>
      </c>
      <c r="T528" s="154" t="str">
        <f ca="1">IF(B528="","",IF(ISERROR(MATCH($J528,SorP!$B$1:$B$6261,0)),"",INDIRECT("'SorP'!$A$"&amp;MATCH($S528&amp;$J528,SorP!C:C,0))))</f>
        <v/>
      </c>
      <c r="U528" s="167"/>
      <c r="V528" s="168" t="e">
        <f>IF(C528="",NA(),MATCH($B528&amp;$C528,'Smelter Look-up'!$J:$J,0))</f>
        <v>#N/A</v>
      </c>
      <c r="X528" s="169">
        <f t="shared" ca="1" si="45"/>
        <v>0</v>
      </c>
      <c r="AB528" s="312" t="str">
        <f t="shared" si="47"/>
        <v/>
      </c>
      <c r="AC528" s="169" t="str">
        <f t="shared" si="48"/>
        <v/>
      </c>
      <c r="AD528" s="169" t="str">
        <f t="shared" si="49"/>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6"/>
        <v/>
      </c>
      <c r="T529" s="154" t="str">
        <f ca="1">IF(B529="","",IF(ISERROR(MATCH($J529,SorP!$B$1:$B$6261,0)),"",INDIRECT("'SorP'!$A$"&amp;MATCH($S529&amp;$J529,SorP!C:C,0))))</f>
        <v/>
      </c>
      <c r="U529" s="167"/>
      <c r="V529" s="168" t="e">
        <f>IF(C529="",NA(),MATCH($B529&amp;$C529,'Smelter Look-up'!$J:$J,0))</f>
        <v>#N/A</v>
      </c>
      <c r="X529" s="169">
        <f t="shared" ca="1" si="45"/>
        <v>0</v>
      </c>
      <c r="AB529" s="312" t="str">
        <f t="shared" si="47"/>
        <v/>
      </c>
      <c r="AC529" s="169" t="str">
        <f t="shared" si="48"/>
        <v/>
      </c>
      <c r="AD529" s="169" t="str">
        <f t="shared" si="49"/>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6"/>
        <v/>
      </c>
      <c r="T530" s="154" t="str">
        <f ca="1">IF(B530="","",IF(ISERROR(MATCH($J530,SorP!$B$1:$B$6261,0)),"",INDIRECT("'SorP'!$A$"&amp;MATCH($S530&amp;$J530,SorP!C:C,0))))</f>
        <v/>
      </c>
      <c r="U530" s="167"/>
      <c r="V530" s="168" t="e">
        <f>IF(C530="",NA(),MATCH($B530&amp;$C530,'Smelter Look-up'!$J:$J,0))</f>
        <v>#N/A</v>
      </c>
      <c r="X530" s="169">
        <f t="shared" ca="1" si="45"/>
        <v>0</v>
      </c>
      <c r="AB530" s="312" t="str">
        <f t="shared" si="47"/>
        <v/>
      </c>
      <c r="AC530" s="169" t="str">
        <f t="shared" si="48"/>
        <v/>
      </c>
      <c r="AD530" s="169" t="str">
        <f t="shared" si="49"/>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6"/>
        <v/>
      </c>
      <c r="T531" s="154" t="str">
        <f ca="1">IF(B531="","",IF(ISERROR(MATCH($J531,SorP!$B$1:$B$6261,0)),"",INDIRECT("'SorP'!$A$"&amp;MATCH($S531&amp;$J531,SorP!C:C,0))))</f>
        <v/>
      </c>
      <c r="U531" s="167"/>
      <c r="V531" s="168" t="e">
        <f>IF(C531="",NA(),MATCH($B531&amp;$C531,'Smelter Look-up'!$J:$J,0))</f>
        <v>#N/A</v>
      </c>
      <c r="X531" s="169">
        <f t="shared" ca="1" si="45"/>
        <v>0</v>
      </c>
      <c r="AB531" s="312" t="str">
        <f t="shared" si="47"/>
        <v/>
      </c>
      <c r="AC531" s="169" t="str">
        <f t="shared" si="48"/>
        <v/>
      </c>
      <c r="AD531" s="169" t="str">
        <f t="shared" si="49"/>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6"/>
        <v/>
      </c>
      <c r="T532" s="154" t="str">
        <f ca="1">IF(B532="","",IF(ISERROR(MATCH($J532,SorP!$B$1:$B$6261,0)),"",INDIRECT("'SorP'!$A$"&amp;MATCH($S532&amp;$J532,SorP!C:C,0))))</f>
        <v/>
      </c>
      <c r="U532" s="167"/>
      <c r="V532" s="168" t="e">
        <f>IF(C532="",NA(),MATCH($B532&amp;$C532,'Smelter Look-up'!$J:$J,0))</f>
        <v>#N/A</v>
      </c>
      <c r="X532" s="169">
        <f t="shared" ca="1" si="45"/>
        <v>0</v>
      </c>
      <c r="AB532" s="312" t="str">
        <f t="shared" si="47"/>
        <v/>
      </c>
      <c r="AC532" s="169" t="str">
        <f t="shared" si="48"/>
        <v/>
      </c>
      <c r="AD532" s="169" t="str">
        <f t="shared" si="49"/>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6"/>
        <v/>
      </c>
      <c r="T533" s="154" t="str">
        <f ca="1">IF(B533="","",IF(ISERROR(MATCH($J533,SorP!$B$1:$B$6261,0)),"",INDIRECT("'SorP'!$A$"&amp;MATCH($S533&amp;$J533,SorP!C:C,0))))</f>
        <v/>
      </c>
      <c r="U533" s="167"/>
      <c r="V533" s="168" t="e">
        <f>IF(C533="",NA(),MATCH($B533&amp;$C533,'Smelter Look-up'!$J:$J,0))</f>
        <v>#N/A</v>
      </c>
      <c r="X533" s="169">
        <f t="shared" ca="1" si="45"/>
        <v>0</v>
      </c>
      <c r="AB533" s="312" t="str">
        <f t="shared" si="47"/>
        <v/>
      </c>
      <c r="AC533" s="169" t="str">
        <f t="shared" si="48"/>
        <v/>
      </c>
      <c r="AD533" s="169" t="str">
        <f t="shared" si="49"/>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6"/>
        <v/>
      </c>
      <c r="T534" s="154" t="str">
        <f ca="1">IF(B534="","",IF(ISERROR(MATCH($J534,SorP!$B$1:$B$6261,0)),"",INDIRECT("'SorP'!$A$"&amp;MATCH($S534&amp;$J534,SorP!C:C,0))))</f>
        <v/>
      </c>
      <c r="U534" s="167"/>
      <c r="V534" s="168" t="e">
        <f>IF(C534="",NA(),MATCH($B534&amp;$C534,'Smelter Look-up'!$J:$J,0))</f>
        <v>#N/A</v>
      </c>
      <c r="X534" s="169">
        <f t="shared" ca="1" si="45"/>
        <v>0</v>
      </c>
      <c r="AB534" s="312" t="str">
        <f t="shared" si="47"/>
        <v/>
      </c>
      <c r="AC534" s="169" t="str">
        <f t="shared" si="48"/>
        <v/>
      </c>
      <c r="AD534" s="169" t="str">
        <f t="shared" si="49"/>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6"/>
        <v/>
      </c>
      <c r="T535" s="154" t="str">
        <f ca="1">IF(B535="","",IF(ISERROR(MATCH($J535,SorP!$B$1:$B$6261,0)),"",INDIRECT("'SorP'!$A$"&amp;MATCH($S535&amp;$J535,SorP!C:C,0))))</f>
        <v/>
      </c>
      <c r="U535" s="167"/>
      <c r="V535" s="168" t="e">
        <f>IF(C535="",NA(),MATCH($B535&amp;$C535,'Smelter Look-up'!$J:$J,0))</f>
        <v>#N/A</v>
      </c>
      <c r="X535" s="169">
        <f t="shared" ca="1" si="45"/>
        <v>0</v>
      </c>
      <c r="AB535" s="312" t="str">
        <f t="shared" si="47"/>
        <v/>
      </c>
      <c r="AC535" s="169" t="str">
        <f t="shared" si="48"/>
        <v/>
      </c>
      <c r="AD535" s="169" t="str">
        <f t="shared" si="49"/>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6"/>
        <v/>
      </c>
      <c r="T536" s="154" t="str">
        <f ca="1">IF(B536="","",IF(ISERROR(MATCH($J536,SorP!$B$1:$B$6261,0)),"",INDIRECT("'SorP'!$A$"&amp;MATCH($S536&amp;$J536,SorP!C:C,0))))</f>
        <v/>
      </c>
      <c r="U536" s="167"/>
      <c r="V536" s="168" t="e">
        <f>IF(C536="",NA(),MATCH($B536&amp;$C536,'Smelter Look-up'!$J:$J,0))</f>
        <v>#N/A</v>
      </c>
      <c r="X536" s="169">
        <f t="shared" ca="1" si="45"/>
        <v>0</v>
      </c>
      <c r="AB536" s="312" t="str">
        <f t="shared" si="47"/>
        <v/>
      </c>
      <c r="AC536" s="169" t="str">
        <f t="shared" si="48"/>
        <v/>
      </c>
      <c r="AD536" s="169" t="str">
        <f t="shared" si="49"/>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6"/>
        <v/>
      </c>
      <c r="T537" s="154" t="str">
        <f ca="1">IF(B537="","",IF(ISERROR(MATCH($J537,SorP!$B$1:$B$6261,0)),"",INDIRECT("'SorP'!$A$"&amp;MATCH($S537&amp;$J537,SorP!C:C,0))))</f>
        <v/>
      </c>
      <c r="U537" s="167"/>
      <c r="V537" s="168" t="e">
        <f>IF(C537="",NA(),MATCH($B537&amp;$C537,'Smelter Look-up'!$J:$J,0))</f>
        <v>#N/A</v>
      </c>
      <c r="X537" s="169">
        <f t="shared" ca="1" si="45"/>
        <v>0</v>
      </c>
      <c r="AB537" s="312" t="str">
        <f t="shared" si="47"/>
        <v/>
      </c>
      <c r="AC537" s="169" t="str">
        <f t="shared" si="48"/>
        <v/>
      </c>
      <c r="AD537" s="169" t="str">
        <f t="shared" si="49"/>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6"/>
        <v/>
      </c>
      <c r="T538" s="154" t="str">
        <f ca="1">IF(B538="","",IF(ISERROR(MATCH($J538,SorP!$B$1:$B$6261,0)),"",INDIRECT("'SorP'!$A$"&amp;MATCH($S538&amp;$J538,SorP!C:C,0))))</f>
        <v/>
      </c>
      <c r="U538" s="167"/>
      <c r="V538" s="168" t="e">
        <f>IF(C538="",NA(),MATCH($B538&amp;$C538,'Smelter Look-up'!$J:$J,0))</f>
        <v>#N/A</v>
      </c>
      <c r="X538" s="169">
        <f t="shared" ca="1" si="45"/>
        <v>0</v>
      </c>
      <c r="AB538" s="312" t="str">
        <f t="shared" si="47"/>
        <v/>
      </c>
      <c r="AC538" s="169" t="str">
        <f t="shared" si="48"/>
        <v/>
      </c>
      <c r="AD538" s="169" t="str">
        <f t="shared" si="49"/>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6"/>
        <v/>
      </c>
      <c r="T539" s="154" t="str">
        <f ca="1">IF(B539="","",IF(ISERROR(MATCH($J539,SorP!$B$1:$B$6261,0)),"",INDIRECT("'SorP'!$A$"&amp;MATCH($S539&amp;$J539,SorP!C:C,0))))</f>
        <v/>
      </c>
      <c r="U539" s="167"/>
      <c r="V539" s="168" t="e">
        <f>IF(C539="",NA(),MATCH($B539&amp;$C539,'Smelter Look-up'!$J:$J,0))</f>
        <v>#N/A</v>
      </c>
      <c r="X539" s="169">
        <f t="shared" ca="1" si="45"/>
        <v>0</v>
      </c>
      <c r="AB539" s="312" t="str">
        <f t="shared" si="47"/>
        <v/>
      </c>
      <c r="AC539" s="169" t="str">
        <f t="shared" si="48"/>
        <v/>
      </c>
      <c r="AD539" s="169" t="str">
        <f t="shared" si="49"/>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6"/>
        <v/>
      </c>
      <c r="T540" s="154" t="str">
        <f ca="1">IF(B540="","",IF(ISERROR(MATCH($J540,SorP!$B$1:$B$6261,0)),"",INDIRECT("'SorP'!$A$"&amp;MATCH($S540&amp;$J540,SorP!C:C,0))))</f>
        <v/>
      </c>
      <c r="U540" s="167"/>
      <c r="V540" s="168" t="e">
        <f>IF(C540="",NA(),MATCH($B540&amp;$C540,'Smelter Look-up'!$J:$J,0))</f>
        <v>#N/A</v>
      </c>
      <c r="X540" s="169">
        <f t="shared" ca="1" si="45"/>
        <v>0</v>
      </c>
      <c r="AB540" s="312" t="str">
        <f t="shared" si="47"/>
        <v/>
      </c>
      <c r="AC540" s="169" t="str">
        <f t="shared" si="48"/>
        <v/>
      </c>
      <c r="AD540" s="169" t="str">
        <f t="shared" si="49"/>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6"/>
        <v/>
      </c>
      <c r="T541" s="154" t="str">
        <f ca="1">IF(B541="","",IF(ISERROR(MATCH($J541,SorP!$B$1:$B$6261,0)),"",INDIRECT("'SorP'!$A$"&amp;MATCH($S541&amp;$J541,SorP!C:C,0))))</f>
        <v/>
      </c>
      <c r="U541" s="167"/>
      <c r="V541" s="168" t="e">
        <f>IF(C541="",NA(),MATCH($B541&amp;$C541,'Smelter Look-up'!$J:$J,0))</f>
        <v>#N/A</v>
      </c>
      <c r="X541" s="169">
        <f t="shared" ca="1" si="45"/>
        <v>0</v>
      </c>
      <c r="AB541" s="312" t="str">
        <f t="shared" si="47"/>
        <v/>
      </c>
      <c r="AC541" s="169" t="str">
        <f t="shared" si="48"/>
        <v/>
      </c>
      <c r="AD541" s="169" t="str">
        <f t="shared" si="49"/>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6"/>
        <v/>
      </c>
      <c r="T542" s="154" t="str">
        <f ca="1">IF(B542="","",IF(ISERROR(MATCH($J542,SorP!$B$1:$B$6261,0)),"",INDIRECT("'SorP'!$A$"&amp;MATCH($S542&amp;$J542,SorP!C:C,0))))</f>
        <v/>
      </c>
      <c r="U542" s="167"/>
      <c r="V542" s="168" t="e">
        <f>IF(C542="",NA(),MATCH($B542&amp;$C542,'Smelter Look-up'!$J:$J,0))</f>
        <v>#N/A</v>
      </c>
      <c r="X542" s="169">
        <f t="shared" ca="1" si="45"/>
        <v>0</v>
      </c>
      <c r="AB542" s="312" t="str">
        <f t="shared" si="47"/>
        <v/>
      </c>
      <c r="AC542" s="169" t="str">
        <f t="shared" si="48"/>
        <v/>
      </c>
      <c r="AD542" s="169" t="str">
        <f t="shared" si="49"/>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6"/>
        <v/>
      </c>
      <c r="T543" s="154" t="str">
        <f ca="1">IF(B543="","",IF(ISERROR(MATCH($J543,SorP!$B$1:$B$6261,0)),"",INDIRECT("'SorP'!$A$"&amp;MATCH($S543&amp;$J543,SorP!C:C,0))))</f>
        <v/>
      </c>
      <c r="U543" s="167"/>
      <c r="V543" s="168" t="e">
        <f>IF(C543="",NA(),MATCH($B543&amp;$C543,'Smelter Look-up'!$J:$J,0))</f>
        <v>#N/A</v>
      </c>
      <c r="X543" s="169">
        <f t="shared" ca="1" si="45"/>
        <v>0</v>
      </c>
      <c r="AB543" s="312" t="str">
        <f t="shared" si="47"/>
        <v/>
      </c>
      <c r="AC543" s="169" t="str">
        <f t="shared" si="48"/>
        <v/>
      </c>
      <c r="AD543" s="169" t="str">
        <f t="shared" si="49"/>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6"/>
        <v/>
      </c>
      <c r="T544" s="154" t="str">
        <f ca="1">IF(B544="","",IF(ISERROR(MATCH($J544,SorP!$B$1:$B$6261,0)),"",INDIRECT("'SorP'!$A$"&amp;MATCH($S544&amp;$J544,SorP!C:C,0))))</f>
        <v/>
      </c>
      <c r="U544" s="167"/>
      <c r="V544" s="168" t="e">
        <f>IF(C544="",NA(),MATCH($B544&amp;$C544,'Smelter Look-up'!$J:$J,0))</f>
        <v>#N/A</v>
      </c>
      <c r="X544" s="169">
        <f t="shared" ca="1" si="45"/>
        <v>0</v>
      </c>
      <c r="AB544" s="312" t="str">
        <f t="shared" si="47"/>
        <v/>
      </c>
      <c r="AC544" s="169" t="str">
        <f t="shared" si="48"/>
        <v/>
      </c>
      <c r="AD544" s="169" t="str">
        <f t="shared" si="49"/>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6"/>
        <v/>
      </c>
      <c r="T545" s="154" t="str">
        <f ca="1">IF(B545="","",IF(ISERROR(MATCH($J545,SorP!$B$1:$B$6261,0)),"",INDIRECT("'SorP'!$A$"&amp;MATCH($S545&amp;$J545,SorP!C:C,0))))</f>
        <v/>
      </c>
      <c r="U545" s="167"/>
      <c r="V545" s="168" t="e">
        <f>IF(C545="",NA(),MATCH($B545&amp;$C545,'Smelter Look-up'!$J:$J,0))</f>
        <v>#N/A</v>
      </c>
      <c r="X545" s="169">
        <f t="shared" ca="1" si="45"/>
        <v>0</v>
      </c>
      <c r="AB545" s="312" t="str">
        <f t="shared" si="47"/>
        <v/>
      </c>
      <c r="AC545" s="169" t="str">
        <f t="shared" si="48"/>
        <v/>
      </c>
      <c r="AD545" s="169" t="str">
        <f t="shared" si="49"/>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6"/>
        <v/>
      </c>
      <c r="T546" s="154" t="str">
        <f ca="1">IF(B546="","",IF(ISERROR(MATCH($J546,SorP!$B$1:$B$6261,0)),"",INDIRECT("'SorP'!$A$"&amp;MATCH($S546&amp;$J546,SorP!C:C,0))))</f>
        <v/>
      </c>
      <c r="U546" s="167"/>
      <c r="V546" s="168" t="e">
        <f>IF(C546="",NA(),MATCH($B546&amp;$C546,'Smelter Look-up'!$J:$J,0))</f>
        <v>#N/A</v>
      </c>
      <c r="X546" s="169">
        <f t="shared" ca="1" si="45"/>
        <v>0</v>
      </c>
      <c r="AB546" s="312" t="str">
        <f t="shared" si="47"/>
        <v/>
      </c>
      <c r="AC546" s="169" t="str">
        <f t="shared" si="48"/>
        <v/>
      </c>
      <c r="AD546" s="169" t="str">
        <f t="shared" si="49"/>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6"/>
        <v/>
      </c>
      <c r="T547" s="154" t="str">
        <f ca="1">IF(B547="","",IF(ISERROR(MATCH($J547,SorP!$B$1:$B$6261,0)),"",INDIRECT("'SorP'!$A$"&amp;MATCH($S547&amp;$J547,SorP!C:C,0))))</f>
        <v/>
      </c>
      <c r="U547" s="167"/>
      <c r="V547" s="168" t="e">
        <f>IF(C547="",NA(),MATCH($B547&amp;$C547,'Smelter Look-up'!$J:$J,0))</f>
        <v>#N/A</v>
      </c>
      <c r="X547" s="169">
        <f t="shared" ca="1" si="45"/>
        <v>0</v>
      </c>
      <c r="AB547" s="312" t="str">
        <f t="shared" si="47"/>
        <v/>
      </c>
      <c r="AC547" s="169" t="str">
        <f t="shared" si="48"/>
        <v/>
      </c>
      <c r="AD547" s="169" t="str">
        <f t="shared" si="49"/>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6"/>
        <v/>
      </c>
      <c r="T548" s="154" t="str">
        <f ca="1">IF(B548="","",IF(ISERROR(MATCH($J548,SorP!$B$1:$B$6261,0)),"",INDIRECT("'SorP'!$A$"&amp;MATCH($S548&amp;$J548,SorP!C:C,0))))</f>
        <v/>
      </c>
      <c r="U548" s="167"/>
      <c r="V548" s="168" t="e">
        <f>IF(C548="",NA(),MATCH($B548&amp;$C548,'Smelter Look-up'!$J:$J,0))</f>
        <v>#N/A</v>
      </c>
      <c r="X548" s="169">
        <f t="shared" ca="1" si="45"/>
        <v>0</v>
      </c>
      <c r="AB548" s="312" t="str">
        <f t="shared" si="47"/>
        <v/>
      </c>
      <c r="AC548" s="169" t="str">
        <f t="shared" si="48"/>
        <v/>
      </c>
      <c r="AD548" s="169" t="str">
        <f t="shared" si="49"/>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6"/>
        <v/>
      </c>
      <c r="T549" s="154" t="str">
        <f ca="1">IF(B549="","",IF(ISERROR(MATCH($J549,SorP!$B$1:$B$6261,0)),"",INDIRECT("'SorP'!$A$"&amp;MATCH($S549&amp;$J549,SorP!C:C,0))))</f>
        <v/>
      </c>
      <c r="U549" s="167"/>
      <c r="V549" s="168" t="e">
        <f>IF(C549="",NA(),MATCH($B549&amp;$C549,'Smelter Look-up'!$J:$J,0))</f>
        <v>#N/A</v>
      </c>
      <c r="X549" s="169">
        <f t="shared" ca="1" si="45"/>
        <v>0</v>
      </c>
      <c r="AB549" s="312" t="str">
        <f t="shared" si="47"/>
        <v/>
      </c>
      <c r="AC549" s="169" t="str">
        <f t="shared" si="48"/>
        <v/>
      </c>
      <c r="AD549" s="169" t="str">
        <f t="shared" si="49"/>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6"/>
        <v/>
      </c>
      <c r="T550" s="154" t="str">
        <f ca="1">IF(B550="","",IF(ISERROR(MATCH($J550,SorP!$B$1:$B$6261,0)),"",INDIRECT("'SorP'!$A$"&amp;MATCH($S550&amp;$J550,SorP!C:C,0))))</f>
        <v/>
      </c>
      <c r="U550" s="167"/>
      <c r="V550" s="168" t="e">
        <f>IF(C550="",NA(),MATCH($B550&amp;$C550,'Smelter Look-up'!$J:$J,0))</f>
        <v>#N/A</v>
      </c>
      <c r="X550" s="169">
        <f t="shared" ca="1" si="45"/>
        <v>0</v>
      </c>
      <c r="AB550" s="312" t="str">
        <f t="shared" si="47"/>
        <v/>
      </c>
      <c r="AC550" s="169" t="str">
        <f t="shared" si="48"/>
        <v/>
      </c>
      <c r="AD550" s="169" t="str">
        <f t="shared" si="49"/>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6"/>
        <v/>
      </c>
      <c r="T551" s="154" t="str">
        <f ca="1">IF(B551="","",IF(ISERROR(MATCH($J551,SorP!$B$1:$B$6261,0)),"",INDIRECT("'SorP'!$A$"&amp;MATCH($S551&amp;$J551,SorP!C:C,0))))</f>
        <v/>
      </c>
      <c r="U551" s="167"/>
      <c r="V551" s="168" t="e">
        <f>IF(C551="",NA(),MATCH($B551&amp;$C551,'Smelter Look-up'!$J:$J,0))</f>
        <v>#N/A</v>
      </c>
      <c r="X551" s="169">
        <f t="shared" ca="1" si="45"/>
        <v>0</v>
      </c>
      <c r="AB551" s="312" t="str">
        <f t="shared" si="47"/>
        <v/>
      </c>
      <c r="AC551" s="169" t="str">
        <f t="shared" si="48"/>
        <v/>
      </c>
      <c r="AD551" s="169" t="str">
        <f t="shared" si="49"/>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6"/>
        <v/>
      </c>
      <c r="T552" s="154" t="str">
        <f ca="1">IF(B552="","",IF(ISERROR(MATCH($J552,SorP!$B$1:$B$6261,0)),"",INDIRECT("'SorP'!$A$"&amp;MATCH($S552&amp;$J552,SorP!C:C,0))))</f>
        <v/>
      </c>
      <c r="U552" s="167"/>
      <c r="V552" s="168" t="e">
        <f>IF(C552="",NA(),MATCH($B552&amp;$C552,'Smelter Look-up'!$J:$J,0))</f>
        <v>#N/A</v>
      </c>
      <c r="X552" s="169">
        <f t="shared" ca="1" si="45"/>
        <v>0</v>
      </c>
      <c r="AB552" s="312" t="str">
        <f t="shared" si="47"/>
        <v/>
      </c>
      <c r="AC552" s="169" t="str">
        <f t="shared" si="48"/>
        <v/>
      </c>
      <c r="AD552" s="169" t="str">
        <f t="shared" si="49"/>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6"/>
        <v/>
      </c>
      <c r="T553" s="154" t="str">
        <f ca="1">IF(B553="","",IF(ISERROR(MATCH($J553,SorP!$B$1:$B$6261,0)),"",INDIRECT("'SorP'!$A$"&amp;MATCH($S553&amp;$J553,SorP!C:C,0))))</f>
        <v/>
      </c>
      <c r="U553" s="167"/>
      <c r="V553" s="168" t="e">
        <f>IF(C553="",NA(),MATCH($B553&amp;$C553,'Smelter Look-up'!$J:$J,0))</f>
        <v>#N/A</v>
      </c>
      <c r="X553" s="169">
        <f t="shared" ca="1" si="45"/>
        <v>0</v>
      </c>
      <c r="AB553" s="312" t="str">
        <f t="shared" si="47"/>
        <v/>
      </c>
      <c r="AC553" s="169" t="str">
        <f t="shared" si="48"/>
        <v/>
      </c>
      <c r="AD553" s="169" t="str">
        <f t="shared" si="49"/>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6"/>
        <v/>
      </c>
      <c r="T554" s="154" t="str">
        <f ca="1">IF(B554="","",IF(ISERROR(MATCH($J554,SorP!$B$1:$B$6261,0)),"",INDIRECT("'SorP'!$A$"&amp;MATCH($S554&amp;$J554,SorP!C:C,0))))</f>
        <v/>
      </c>
      <c r="U554" s="167"/>
      <c r="V554" s="168" t="e">
        <f>IF(C554="",NA(),MATCH($B554&amp;$C554,'Smelter Look-up'!$J:$J,0))</f>
        <v>#N/A</v>
      </c>
      <c r="X554" s="169">
        <f t="shared" ca="1" si="45"/>
        <v>0</v>
      </c>
      <c r="AB554" s="312" t="str">
        <f t="shared" si="47"/>
        <v/>
      </c>
      <c r="AC554" s="169" t="str">
        <f t="shared" si="48"/>
        <v/>
      </c>
      <c r="AD554" s="169" t="str">
        <f t="shared" si="49"/>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6"/>
        <v/>
      </c>
      <c r="T555" s="154" t="str">
        <f ca="1">IF(B555="","",IF(ISERROR(MATCH($J555,SorP!$B$1:$B$6261,0)),"",INDIRECT("'SorP'!$A$"&amp;MATCH($S555&amp;$J555,SorP!C:C,0))))</f>
        <v/>
      </c>
      <c r="U555" s="167"/>
      <c r="V555" s="168" t="e">
        <f>IF(C555="",NA(),MATCH($B555&amp;$C555,'Smelter Look-up'!$J:$J,0))</f>
        <v>#N/A</v>
      </c>
      <c r="X555" s="169">
        <f t="shared" ca="1" si="45"/>
        <v>0</v>
      </c>
      <c r="AB555" s="312" t="str">
        <f t="shared" si="47"/>
        <v/>
      </c>
      <c r="AC555" s="169" t="str">
        <f t="shared" si="48"/>
        <v/>
      </c>
      <c r="AD555" s="169" t="str">
        <f t="shared" si="49"/>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6"/>
        <v/>
      </c>
      <c r="T556" s="154" t="str">
        <f ca="1">IF(B556="","",IF(ISERROR(MATCH($J556,SorP!$B$1:$B$6261,0)),"",INDIRECT("'SorP'!$A$"&amp;MATCH($S556&amp;$J556,SorP!C:C,0))))</f>
        <v/>
      </c>
      <c r="U556" s="167"/>
      <c r="V556" s="168" t="e">
        <f>IF(C556="",NA(),MATCH($B556&amp;$C556,'Smelter Look-up'!$J:$J,0))</f>
        <v>#N/A</v>
      </c>
      <c r="X556" s="169">
        <f t="shared" ca="1" si="45"/>
        <v>0</v>
      </c>
      <c r="AB556" s="312" t="str">
        <f t="shared" si="47"/>
        <v/>
      </c>
      <c r="AC556" s="169" t="str">
        <f t="shared" si="48"/>
        <v/>
      </c>
      <c r="AD556" s="169" t="str">
        <f t="shared" si="49"/>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6"/>
        <v/>
      </c>
      <c r="T557" s="154" t="str">
        <f ca="1">IF(B557="","",IF(ISERROR(MATCH($J557,SorP!$B$1:$B$6261,0)),"",INDIRECT("'SorP'!$A$"&amp;MATCH($S557&amp;$J557,SorP!C:C,0))))</f>
        <v/>
      </c>
      <c r="U557" s="167"/>
      <c r="V557" s="168" t="e">
        <f>IF(C557="",NA(),MATCH($B557&amp;$C557,'Smelter Look-up'!$J:$J,0))</f>
        <v>#N/A</v>
      </c>
      <c r="X557" s="169">
        <f t="shared" ca="1" si="45"/>
        <v>0</v>
      </c>
      <c r="AB557" s="312" t="str">
        <f t="shared" si="47"/>
        <v/>
      </c>
      <c r="AC557" s="169" t="str">
        <f t="shared" si="48"/>
        <v/>
      </c>
      <c r="AD557" s="169" t="str">
        <f t="shared" si="49"/>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6"/>
        <v/>
      </c>
      <c r="T558" s="154" t="str">
        <f ca="1">IF(B558="","",IF(ISERROR(MATCH($J558,SorP!$B$1:$B$6261,0)),"",INDIRECT("'SorP'!$A$"&amp;MATCH($S558&amp;$J558,SorP!C:C,0))))</f>
        <v/>
      </c>
      <c r="U558" s="167"/>
      <c r="V558" s="168" t="e">
        <f>IF(C558="",NA(),MATCH($B558&amp;$C558,'Smelter Look-up'!$J:$J,0))</f>
        <v>#N/A</v>
      </c>
      <c r="X558" s="169">
        <f t="shared" ca="1" si="45"/>
        <v>0</v>
      </c>
      <c r="AB558" s="312" t="str">
        <f t="shared" si="47"/>
        <v/>
      </c>
      <c r="AC558" s="169" t="str">
        <f t="shared" si="48"/>
        <v/>
      </c>
      <c r="AD558" s="169" t="str">
        <f t="shared" si="49"/>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6"/>
        <v/>
      </c>
      <c r="T559" s="154" t="str">
        <f ca="1">IF(B559="","",IF(ISERROR(MATCH($J559,SorP!$B$1:$B$6261,0)),"",INDIRECT("'SorP'!$A$"&amp;MATCH($S559&amp;$J559,SorP!C:C,0))))</f>
        <v/>
      </c>
      <c r="U559" s="167"/>
      <c r="V559" s="168" t="e">
        <f>IF(C559="",NA(),MATCH($B559&amp;$C559,'Smelter Look-up'!$J:$J,0))</f>
        <v>#N/A</v>
      </c>
      <c r="X559" s="169">
        <f t="shared" ca="1" si="45"/>
        <v>0</v>
      </c>
      <c r="AB559" s="312" t="str">
        <f t="shared" si="47"/>
        <v/>
      </c>
      <c r="AC559" s="169" t="str">
        <f t="shared" si="48"/>
        <v/>
      </c>
      <c r="AD559" s="169" t="str">
        <f t="shared" si="49"/>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6"/>
        <v/>
      </c>
      <c r="T560" s="154" t="str">
        <f ca="1">IF(B560="","",IF(ISERROR(MATCH($J560,SorP!$B$1:$B$6261,0)),"",INDIRECT("'SorP'!$A$"&amp;MATCH($S560&amp;$J560,SorP!C:C,0))))</f>
        <v/>
      </c>
      <c r="U560" s="167"/>
      <c r="V560" s="168" t="e">
        <f>IF(C560="",NA(),MATCH($B560&amp;$C560,'Smelter Look-up'!$J:$J,0))</f>
        <v>#N/A</v>
      </c>
      <c r="X560" s="169">
        <f t="shared" ca="1" si="45"/>
        <v>0</v>
      </c>
      <c r="AB560" s="312" t="str">
        <f t="shared" si="47"/>
        <v/>
      </c>
      <c r="AC560" s="169" t="str">
        <f t="shared" si="48"/>
        <v/>
      </c>
      <c r="AD560" s="169" t="str">
        <f t="shared" si="49"/>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6"/>
        <v/>
      </c>
      <c r="T561" s="154" t="str">
        <f ca="1">IF(B561="","",IF(ISERROR(MATCH($J561,SorP!$B$1:$B$6261,0)),"",INDIRECT("'SorP'!$A$"&amp;MATCH($S561&amp;$J561,SorP!C:C,0))))</f>
        <v/>
      </c>
      <c r="U561" s="167"/>
      <c r="V561" s="168" t="e">
        <f>IF(C561="",NA(),MATCH($B561&amp;$C561,'Smelter Look-up'!$J:$J,0))</f>
        <v>#N/A</v>
      </c>
      <c r="X561" s="169">
        <f t="shared" ca="1" si="45"/>
        <v>0</v>
      </c>
      <c r="AB561" s="312" t="str">
        <f t="shared" si="47"/>
        <v/>
      </c>
      <c r="AC561" s="169" t="str">
        <f t="shared" si="48"/>
        <v/>
      </c>
      <c r="AD561" s="169" t="str">
        <f t="shared" si="49"/>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6"/>
        <v/>
      </c>
      <c r="T562" s="154" t="str">
        <f ca="1">IF(B562="","",IF(ISERROR(MATCH($J562,SorP!$B$1:$B$6261,0)),"",INDIRECT("'SorP'!$A$"&amp;MATCH($S562&amp;$J562,SorP!C:C,0))))</f>
        <v/>
      </c>
      <c r="U562" s="167"/>
      <c r="V562" s="168" t="e">
        <f>IF(C562="",NA(),MATCH($B562&amp;$C562,'Smelter Look-up'!$J:$J,0))</f>
        <v>#N/A</v>
      </c>
      <c r="X562" s="169">
        <f t="shared" ca="1" si="45"/>
        <v>0</v>
      </c>
      <c r="AB562" s="312" t="str">
        <f t="shared" si="47"/>
        <v/>
      </c>
      <c r="AC562" s="169" t="str">
        <f t="shared" si="48"/>
        <v/>
      </c>
      <c r="AD562" s="169" t="str">
        <f t="shared" si="49"/>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6"/>
        <v/>
      </c>
      <c r="T563" s="154" t="str">
        <f ca="1">IF(B563="","",IF(ISERROR(MATCH($J563,SorP!$B$1:$B$6261,0)),"",INDIRECT("'SorP'!$A$"&amp;MATCH($S563&amp;$J563,SorP!C:C,0))))</f>
        <v/>
      </c>
      <c r="U563" s="167"/>
      <c r="V563" s="168" t="e">
        <f>IF(C563="",NA(),MATCH($B563&amp;$C563,'Smelter Look-up'!$J:$J,0))</f>
        <v>#N/A</v>
      </c>
      <c r="X563" s="169">
        <f t="shared" ca="1" si="45"/>
        <v>0</v>
      </c>
      <c r="AB563" s="312" t="str">
        <f t="shared" si="47"/>
        <v/>
      </c>
      <c r="AC563" s="169" t="str">
        <f t="shared" si="48"/>
        <v/>
      </c>
      <c r="AD563" s="169" t="str">
        <f t="shared" si="49"/>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6"/>
        <v/>
      </c>
      <c r="T564" s="154" t="str">
        <f ca="1">IF(B564="","",IF(ISERROR(MATCH($J564,SorP!$B$1:$B$6261,0)),"",INDIRECT("'SorP'!$A$"&amp;MATCH($S564&amp;$J564,SorP!C:C,0))))</f>
        <v/>
      </c>
      <c r="U564" s="167"/>
      <c r="V564" s="168" t="e">
        <f>IF(C564="",NA(),MATCH($B564&amp;$C564,'Smelter Look-up'!$J:$J,0))</f>
        <v>#N/A</v>
      </c>
      <c r="X564" s="169">
        <f t="shared" ca="1" si="45"/>
        <v>0</v>
      </c>
      <c r="AB564" s="312" t="str">
        <f t="shared" si="47"/>
        <v/>
      </c>
      <c r="AC564" s="169" t="str">
        <f t="shared" si="48"/>
        <v/>
      </c>
      <c r="AD564" s="169" t="str">
        <f t="shared" si="49"/>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6"/>
        <v/>
      </c>
      <c r="T565" s="154" t="str">
        <f ca="1">IF(B565="","",IF(ISERROR(MATCH($J565,SorP!$B$1:$B$6261,0)),"",INDIRECT("'SorP'!$A$"&amp;MATCH($S565&amp;$J565,SorP!C:C,0))))</f>
        <v/>
      </c>
      <c r="U565" s="167"/>
      <c r="V565" s="168" t="e">
        <f>IF(C565="",NA(),MATCH($B565&amp;$C565,'Smelter Look-up'!$J:$J,0))</f>
        <v>#N/A</v>
      </c>
      <c r="X565" s="169">
        <f t="shared" ca="1" si="45"/>
        <v>0</v>
      </c>
      <c r="AB565" s="312" t="str">
        <f t="shared" si="47"/>
        <v/>
      </c>
      <c r="AC565" s="169" t="str">
        <f t="shared" si="48"/>
        <v/>
      </c>
      <c r="AD565" s="169" t="str">
        <f t="shared" si="49"/>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6"/>
        <v/>
      </c>
      <c r="T566" s="154" t="str">
        <f ca="1">IF(B566="","",IF(ISERROR(MATCH($J566,SorP!$B$1:$B$6261,0)),"",INDIRECT("'SorP'!$A$"&amp;MATCH($S566&amp;$J566,SorP!C:C,0))))</f>
        <v/>
      </c>
      <c r="U566" s="167"/>
      <c r="V566" s="168" t="e">
        <f>IF(C566="",NA(),MATCH($B566&amp;$C566,'Smelter Look-up'!$J:$J,0))</f>
        <v>#N/A</v>
      </c>
      <c r="X566" s="169">
        <f t="shared" ca="1" si="45"/>
        <v>0</v>
      </c>
      <c r="AB566" s="312" t="str">
        <f t="shared" si="47"/>
        <v/>
      </c>
      <c r="AC566" s="169" t="str">
        <f t="shared" si="48"/>
        <v/>
      </c>
      <c r="AD566" s="169" t="str">
        <f t="shared" si="49"/>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6"/>
        <v/>
      </c>
      <c r="T567" s="154" t="str">
        <f ca="1">IF(B567="","",IF(ISERROR(MATCH($J567,SorP!$B$1:$B$6261,0)),"",INDIRECT("'SorP'!$A$"&amp;MATCH($S567&amp;$J567,SorP!C:C,0))))</f>
        <v/>
      </c>
      <c r="U567" s="167"/>
      <c r="V567" s="168" t="e">
        <f>IF(C567="",NA(),MATCH($B567&amp;$C567,'Smelter Look-up'!$J:$J,0))</f>
        <v>#N/A</v>
      </c>
      <c r="X567" s="169">
        <f t="shared" ca="1" si="45"/>
        <v>0</v>
      </c>
      <c r="AB567" s="312" t="str">
        <f t="shared" si="47"/>
        <v/>
      </c>
      <c r="AC567" s="169" t="str">
        <f t="shared" si="48"/>
        <v/>
      </c>
      <c r="AD567" s="169" t="str">
        <f t="shared" si="49"/>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6"/>
        <v/>
      </c>
      <c r="T568" s="154" t="str">
        <f ca="1">IF(B568="","",IF(ISERROR(MATCH($J568,SorP!$B$1:$B$6261,0)),"",INDIRECT("'SorP'!$A$"&amp;MATCH($S568&amp;$J568,SorP!C:C,0))))</f>
        <v/>
      </c>
      <c r="U568" s="167"/>
      <c r="V568" s="168" t="e">
        <f>IF(C568="",NA(),MATCH($B568&amp;$C568,'Smelter Look-up'!$J:$J,0))</f>
        <v>#N/A</v>
      </c>
      <c r="X568" s="169">
        <f t="shared" ref="X568:X631" ca="1" si="50">IF(AND(C568="Smelter not listed",OR(LEN(D568)=0,LEN(E568)=0)),1,0)</f>
        <v>0</v>
      </c>
      <c r="AB568" s="312" t="str">
        <f t="shared" si="47"/>
        <v/>
      </c>
      <c r="AC568" s="169" t="str">
        <f t="shared" si="48"/>
        <v/>
      </c>
      <c r="AD568" s="169" t="str">
        <f t="shared" si="49"/>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ref="S569:S632" ca="1" si="51">IF(B569="","",IF(ISERROR(MATCH($E569,CL,0)),"Unknown",INDIRECT("'C'!$A$"&amp;MATCH($E569,CL,0)+1)))</f>
        <v/>
      </c>
      <c r="T569" s="154" t="str">
        <f ca="1">IF(B569="","",IF(ISERROR(MATCH($J569,SorP!$B$1:$B$6261,0)),"",INDIRECT("'SorP'!$A$"&amp;MATCH($S569&amp;$J569,SorP!C:C,0))))</f>
        <v/>
      </c>
      <c r="U569" s="167"/>
      <c r="V569" s="168" t="e">
        <f>IF(C569="",NA(),MATCH($B569&amp;$C569,'Smelter Look-up'!$J:$J,0))</f>
        <v>#N/A</v>
      </c>
      <c r="X569" s="169">
        <f t="shared" ca="1" si="50"/>
        <v>0</v>
      </c>
      <c r="AB569" s="312" t="str">
        <f t="shared" si="47"/>
        <v/>
      </c>
      <c r="AC569" s="169" t="str">
        <f t="shared" si="48"/>
        <v/>
      </c>
      <c r="AD569" s="169" t="str">
        <f t="shared" si="49"/>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51"/>
        <v/>
      </c>
      <c r="T570" s="154" t="str">
        <f ca="1">IF(B570="","",IF(ISERROR(MATCH($J570,SorP!$B$1:$B$6261,0)),"",INDIRECT("'SorP'!$A$"&amp;MATCH($S570&amp;$J570,SorP!C:C,0))))</f>
        <v/>
      </c>
      <c r="U570" s="167"/>
      <c r="V570" s="168" t="e">
        <f>IF(C570="",NA(),MATCH($B570&amp;$C570,'Smelter Look-up'!$J:$J,0))</f>
        <v>#N/A</v>
      </c>
      <c r="X570" s="169">
        <f t="shared" ca="1" si="50"/>
        <v>0</v>
      </c>
      <c r="AB570" s="312" t="str">
        <f t="shared" si="47"/>
        <v/>
      </c>
      <c r="AC570" s="169" t="str">
        <f t="shared" si="48"/>
        <v/>
      </c>
      <c r="AD570" s="169" t="str">
        <f t="shared" si="49"/>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51"/>
        <v/>
      </c>
      <c r="T571" s="154" t="str">
        <f ca="1">IF(B571="","",IF(ISERROR(MATCH($J571,SorP!$B$1:$B$6261,0)),"",INDIRECT("'SorP'!$A$"&amp;MATCH($S571&amp;$J571,SorP!C:C,0))))</f>
        <v/>
      </c>
      <c r="U571" s="167"/>
      <c r="V571" s="168" t="e">
        <f>IF(C571="",NA(),MATCH($B571&amp;$C571,'Smelter Look-up'!$J:$J,0))</f>
        <v>#N/A</v>
      </c>
      <c r="X571" s="169">
        <f t="shared" ca="1" si="50"/>
        <v>0</v>
      </c>
      <c r="AB571" s="312" t="str">
        <f t="shared" si="47"/>
        <v/>
      </c>
      <c r="AC571" s="169" t="str">
        <f t="shared" si="48"/>
        <v/>
      </c>
      <c r="AD571" s="169" t="str">
        <f t="shared" si="49"/>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51"/>
        <v/>
      </c>
      <c r="T572" s="154" t="str">
        <f ca="1">IF(B572="","",IF(ISERROR(MATCH($J572,SorP!$B$1:$B$6261,0)),"",INDIRECT("'SorP'!$A$"&amp;MATCH($S572&amp;$J572,SorP!C:C,0))))</f>
        <v/>
      </c>
      <c r="U572" s="167"/>
      <c r="V572" s="168" t="e">
        <f>IF(C572="",NA(),MATCH($B572&amp;$C572,'Smelter Look-up'!$J:$J,0))</f>
        <v>#N/A</v>
      </c>
      <c r="X572" s="169">
        <f t="shared" ca="1" si="50"/>
        <v>0</v>
      </c>
      <c r="AB572" s="312" t="str">
        <f t="shared" si="47"/>
        <v/>
      </c>
      <c r="AC572" s="169" t="str">
        <f t="shared" si="48"/>
        <v/>
      </c>
      <c r="AD572" s="169" t="str">
        <f t="shared" si="49"/>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51"/>
        <v/>
      </c>
      <c r="T573" s="154" t="str">
        <f ca="1">IF(B573="","",IF(ISERROR(MATCH($J573,SorP!$B$1:$B$6261,0)),"",INDIRECT("'SorP'!$A$"&amp;MATCH($S573&amp;$J573,SorP!C:C,0))))</f>
        <v/>
      </c>
      <c r="U573" s="167"/>
      <c r="V573" s="168" t="e">
        <f>IF(C573="",NA(),MATCH($B573&amp;$C573,'Smelter Look-up'!$J:$J,0))</f>
        <v>#N/A</v>
      </c>
      <c r="X573" s="169">
        <f t="shared" ca="1" si="50"/>
        <v>0</v>
      </c>
      <c r="AB573" s="312" t="str">
        <f t="shared" si="47"/>
        <v/>
      </c>
      <c r="AC573" s="169" t="str">
        <f t="shared" si="48"/>
        <v/>
      </c>
      <c r="AD573" s="169" t="str">
        <f t="shared" si="49"/>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51"/>
        <v/>
      </c>
      <c r="T574" s="154" t="str">
        <f ca="1">IF(B574="","",IF(ISERROR(MATCH($J574,SorP!$B$1:$B$6261,0)),"",INDIRECT("'SorP'!$A$"&amp;MATCH($S574&amp;$J574,SorP!C:C,0))))</f>
        <v/>
      </c>
      <c r="U574" s="167"/>
      <c r="V574" s="168" t="e">
        <f>IF(C574="",NA(),MATCH($B574&amp;$C574,'Smelter Look-up'!$J:$J,0))</f>
        <v>#N/A</v>
      </c>
      <c r="X574" s="169">
        <f t="shared" ca="1" si="50"/>
        <v>0</v>
      </c>
      <c r="AB574" s="312" t="str">
        <f t="shared" si="47"/>
        <v/>
      </c>
      <c r="AC574" s="169" t="str">
        <f t="shared" si="48"/>
        <v/>
      </c>
      <c r="AD574" s="169" t="str">
        <f t="shared" si="49"/>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51"/>
        <v/>
      </c>
      <c r="T575" s="154" t="str">
        <f ca="1">IF(B575="","",IF(ISERROR(MATCH($J575,SorP!$B$1:$B$6261,0)),"",INDIRECT("'SorP'!$A$"&amp;MATCH($S575&amp;$J575,SorP!C:C,0))))</f>
        <v/>
      </c>
      <c r="U575" s="167"/>
      <c r="V575" s="168" t="e">
        <f>IF(C575="",NA(),MATCH($B575&amp;$C575,'Smelter Look-up'!$J:$J,0))</f>
        <v>#N/A</v>
      </c>
      <c r="X575" s="169">
        <f t="shared" ca="1" si="50"/>
        <v>0</v>
      </c>
      <c r="AB575" s="312" t="str">
        <f t="shared" ref="AB575:AB638" si="52">IF(C575="","",B575)</f>
        <v/>
      </c>
      <c r="AC575" s="169" t="str">
        <f t="shared" ref="AC575:AC638" si="53">B575</f>
        <v/>
      </c>
      <c r="AD575" s="169" t="str">
        <f t="shared" ref="AD575:AD638" si="54">IF(C575="Smelter not listed",D575,C575)</f>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ca="1" si="51"/>
        <v/>
      </c>
      <c r="T576" s="154" t="str">
        <f ca="1">IF(B576="","",IF(ISERROR(MATCH($J576,SorP!$B$1:$B$6261,0)),"",INDIRECT("'SorP'!$A$"&amp;MATCH($S576&amp;$J576,SorP!C:C,0))))</f>
        <v/>
      </c>
      <c r="U576" s="167"/>
      <c r="V576" s="168" t="e">
        <f>IF(C576="",NA(),MATCH($B576&amp;$C576,'Smelter Look-up'!$J:$J,0))</f>
        <v>#N/A</v>
      </c>
      <c r="X576" s="169">
        <f t="shared" ca="1" si="50"/>
        <v>0</v>
      </c>
      <c r="AB576" s="312" t="str">
        <f t="shared" si="52"/>
        <v/>
      </c>
      <c r="AC576" s="169" t="str">
        <f t="shared" si="53"/>
        <v/>
      </c>
      <c r="AD576" s="169" t="str">
        <f t="shared" si="54"/>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51"/>
        <v/>
      </c>
      <c r="T577" s="154" t="str">
        <f ca="1">IF(B577="","",IF(ISERROR(MATCH($J577,SorP!$B$1:$B$6261,0)),"",INDIRECT("'SorP'!$A$"&amp;MATCH($S577&amp;$J577,SorP!C:C,0))))</f>
        <v/>
      </c>
      <c r="U577" s="167"/>
      <c r="V577" s="168" t="e">
        <f>IF(C577="",NA(),MATCH($B577&amp;$C577,'Smelter Look-up'!$J:$J,0))</f>
        <v>#N/A</v>
      </c>
      <c r="X577" s="169">
        <f t="shared" ca="1" si="50"/>
        <v>0</v>
      </c>
      <c r="AB577" s="312" t="str">
        <f t="shared" si="52"/>
        <v/>
      </c>
      <c r="AC577" s="169" t="str">
        <f t="shared" si="53"/>
        <v/>
      </c>
      <c r="AD577" s="169" t="str">
        <f t="shared" si="54"/>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51"/>
        <v/>
      </c>
      <c r="T578" s="154" t="str">
        <f ca="1">IF(B578="","",IF(ISERROR(MATCH($J578,SorP!$B$1:$B$6261,0)),"",INDIRECT("'SorP'!$A$"&amp;MATCH($S578&amp;$J578,SorP!C:C,0))))</f>
        <v/>
      </c>
      <c r="U578" s="167"/>
      <c r="V578" s="168" t="e">
        <f>IF(C578="",NA(),MATCH($B578&amp;$C578,'Smelter Look-up'!$J:$J,0))</f>
        <v>#N/A</v>
      </c>
      <c r="X578" s="169">
        <f t="shared" ca="1" si="50"/>
        <v>0</v>
      </c>
      <c r="AB578" s="312" t="str">
        <f t="shared" si="52"/>
        <v/>
      </c>
      <c r="AC578" s="169" t="str">
        <f t="shared" si="53"/>
        <v/>
      </c>
      <c r="AD578" s="169" t="str">
        <f t="shared" si="54"/>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51"/>
        <v/>
      </c>
      <c r="T579" s="154" t="str">
        <f ca="1">IF(B579="","",IF(ISERROR(MATCH($J579,SorP!$B$1:$B$6261,0)),"",INDIRECT("'SorP'!$A$"&amp;MATCH($S579&amp;$J579,SorP!C:C,0))))</f>
        <v/>
      </c>
      <c r="U579" s="167"/>
      <c r="V579" s="168" t="e">
        <f>IF(C579="",NA(),MATCH($B579&amp;$C579,'Smelter Look-up'!$J:$J,0))</f>
        <v>#N/A</v>
      </c>
      <c r="X579" s="169">
        <f t="shared" ca="1" si="50"/>
        <v>0</v>
      </c>
      <c r="AB579" s="312" t="str">
        <f t="shared" si="52"/>
        <v/>
      </c>
      <c r="AC579" s="169" t="str">
        <f t="shared" si="53"/>
        <v/>
      </c>
      <c r="AD579" s="169" t="str">
        <f t="shared" si="54"/>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51"/>
        <v/>
      </c>
      <c r="T580" s="154" t="str">
        <f ca="1">IF(B580="","",IF(ISERROR(MATCH($J580,SorP!$B$1:$B$6261,0)),"",INDIRECT("'SorP'!$A$"&amp;MATCH($S580&amp;$J580,SorP!C:C,0))))</f>
        <v/>
      </c>
      <c r="U580" s="167"/>
      <c r="V580" s="168" t="e">
        <f>IF(C580="",NA(),MATCH($B580&amp;$C580,'Smelter Look-up'!$J:$J,0))</f>
        <v>#N/A</v>
      </c>
      <c r="X580" s="169">
        <f t="shared" ca="1" si="50"/>
        <v>0</v>
      </c>
      <c r="AB580" s="312" t="str">
        <f t="shared" si="52"/>
        <v/>
      </c>
      <c r="AC580" s="169" t="str">
        <f t="shared" si="53"/>
        <v/>
      </c>
      <c r="AD580" s="169" t="str">
        <f t="shared" si="54"/>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51"/>
        <v/>
      </c>
      <c r="T581" s="154" t="str">
        <f ca="1">IF(B581="","",IF(ISERROR(MATCH($J581,SorP!$B$1:$B$6261,0)),"",INDIRECT("'SorP'!$A$"&amp;MATCH($S581&amp;$J581,SorP!C:C,0))))</f>
        <v/>
      </c>
      <c r="U581" s="167"/>
      <c r="V581" s="168" t="e">
        <f>IF(C581="",NA(),MATCH($B581&amp;$C581,'Smelter Look-up'!$J:$J,0))</f>
        <v>#N/A</v>
      </c>
      <c r="X581" s="169">
        <f t="shared" ca="1" si="50"/>
        <v>0</v>
      </c>
      <c r="AB581" s="312" t="str">
        <f t="shared" si="52"/>
        <v/>
      </c>
      <c r="AC581" s="169" t="str">
        <f t="shared" si="53"/>
        <v/>
      </c>
      <c r="AD581" s="169" t="str">
        <f t="shared" si="54"/>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51"/>
        <v/>
      </c>
      <c r="T582" s="154" t="str">
        <f ca="1">IF(B582="","",IF(ISERROR(MATCH($J582,SorP!$B$1:$B$6261,0)),"",INDIRECT("'SorP'!$A$"&amp;MATCH($S582&amp;$J582,SorP!C:C,0))))</f>
        <v/>
      </c>
      <c r="U582" s="167"/>
      <c r="V582" s="168" t="e">
        <f>IF(C582="",NA(),MATCH($B582&amp;$C582,'Smelter Look-up'!$J:$J,0))</f>
        <v>#N/A</v>
      </c>
      <c r="X582" s="169">
        <f t="shared" ca="1" si="50"/>
        <v>0</v>
      </c>
      <c r="AB582" s="312" t="str">
        <f t="shared" si="52"/>
        <v/>
      </c>
      <c r="AC582" s="169" t="str">
        <f t="shared" si="53"/>
        <v/>
      </c>
      <c r="AD582" s="169" t="str">
        <f t="shared" si="54"/>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51"/>
        <v/>
      </c>
      <c r="T583" s="154" t="str">
        <f ca="1">IF(B583="","",IF(ISERROR(MATCH($J583,SorP!$B$1:$B$6261,0)),"",INDIRECT("'SorP'!$A$"&amp;MATCH($S583&amp;$J583,SorP!C:C,0))))</f>
        <v/>
      </c>
      <c r="U583" s="167"/>
      <c r="V583" s="168" t="e">
        <f>IF(C583="",NA(),MATCH($B583&amp;$C583,'Smelter Look-up'!$J:$J,0))</f>
        <v>#N/A</v>
      </c>
      <c r="X583" s="169">
        <f t="shared" ca="1" si="50"/>
        <v>0</v>
      </c>
      <c r="AB583" s="312" t="str">
        <f t="shared" si="52"/>
        <v/>
      </c>
      <c r="AC583" s="169" t="str">
        <f t="shared" si="53"/>
        <v/>
      </c>
      <c r="AD583" s="169" t="str">
        <f t="shared" si="54"/>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51"/>
        <v/>
      </c>
      <c r="T584" s="154" t="str">
        <f ca="1">IF(B584="","",IF(ISERROR(MATCH($J584,SorP!$B$1:$B$6261,0)),"",INDIRECT("'SorP'!$A$"&amp;MATCH($S584&amp;$J584,SorP!C:C,0))))</f>
        <v/>
      </c>
      <c r="U584" s="167"/>
      <c r="V584" s="168" t="e">
        <f>IF(C584="",NA(),MATCH($B584&amp;$C584,'Smelter Look-up'!$J:$J,0))</f>
        <v>#N/A</v>
      </c>
      <c r="X584" s="169">
        <f t="shared" ca="1" si="50"/>
        <v>0</v>
      </c>
      <c r="AB584" s="312" t="str">
        <f t="shared" si="52"/>
        <v/>
      </c>
      <c r="AC584" s="169" t="str">
        <f t="shared" si="53"/>
        <v/>
      </c>
      <c r="AD584" s="169" t="str">
        <f t="shared" si="54"/>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51"/>
        <v/>
      </c>
      <c r="T585" s="154" t="str">
        <f ca="1">IF(B585="","",IF(ISERROR(MATCH($J585,SorP!$B$1:$B$6261,0)),"",INDIRECT("'SorP'!$A$"&amp;MATCH($S585&amp;$J585,SorP!C:C,0))))</f>
        <v/>
      </c>
      <c r="U585" s="167"/>
      <c r="V585" s="168" t="e">
        <f>IF(C585="",NA(),MATCH($B585&amp;$C585,'Smelter Look-up'!$J:$J,0))</f>
        <v>#N/A</v>
      </c>
      <c r="X585" s="169">
        <f t="shared" ca="1" si="50"/>
        <v>0</v>
      </c>
      <c r="AB585" s="312" t="str">
        <f t="shared" si="52"/>
        <v/>
      </c>
      <c r="AC585" s="169" t="str">
        <f t="shared" si="53"/>
        <v/>
      </c>
      <c r="AD585" s="169" t="str">
        <f t="shared" si="54"/>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51"/>
        <v/>
      </c>
      <c r="T586" s="154" t="str">
        <f ca="1">IF(B586="","",IF(ISERROR(MATCH($J586,SorP!$B$1:$B$6261,0)),"",INDIRECT("'SorP'!$A$"&amp;MATCH($S586&amp;$J586,SorP!C:C,0))))</f>
        <v/>
      </c>
      <c r="U586" s="167"/>
      <c r="V586" s="168" t="e">
        <f>IF(C586="",NA(),MATCH($B586&amp;$C586,'Smelter Look-up'!$J:$J,0))</f>
        <v>#N/A</v>
      </c>
      <c r="X586" s="169">
        <f t="shared" ca="1" si="50"/>
        <v>0</v>
      </c>
      <c r="AB586" s="312" t="str">
        <f t="shared" si="52"/>
        <v/>
      </c>
      <c r="AC586" s="169" t="str">
        <f t="shared" si="53"/>
        <v/>
      </c>
      <c r="AD586" s="169" t="str">
        <f t="shared" si="54"/>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51"/>
        <v/>
      </c>
      <c r="T587" s="154" t="str">
        <f ca="1">IF(B587="","",IF(ISERROR(MATCH($J587,SorP!$B$1:$B$6261,0)),"",INDIRECT("'SorP'!$A$"&amp;MATCH($S587&amp;$J587,SorP!C:C,0))))</f>
        <v/>
      </c>
      <c r="U587" s="167"/>
      <c r="V587" s="168" t="e">
        <f>IF(C587="",NA(),MATCH($B587&amp;$C587,'Smelter Look-up'!$J:$J,0))</f>
        <v>#N/A</v>
      </c>
      <c r="X587" s="169">
        <f t="shared" ca="1" si="50"/>
        <v>0</v>
      </c>
      <c r="AB587" s="312" t="str">
        <f t="shared" si="52"/>
        <v/>
      </c>
      <c r="AC587" s="169" t="str">
        <f t="shared" si="53"/>
        <v/>
      </c>
      <c r="AD587" s="169" t="str">
        <f t="shared" si="54"/>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51"/>
        <v/>
      </c>
      <c r="T588" s="154" t="str">
        <f ca="1">IF(B588="","",IF(ISERROR(MATCH($J588,SorP!$B$1:$B$6261,0)),"",INDIRECT("'SorP'!$A$"&amp;MATCH($S588&amp;$J588,SorP!C:C,0))))</f>
        <v/>
      </c>
      <c r="U588" s="167"/>
      <c r="V588" s="168" t="e">
        <f>IF(C588="",NA(),MATCH($B588&amp;$C588,'Smelter Look-up'!$J:$J,0))</f>
        <v>#N/A</v>
      </c>
      <c r="X588" s="169">
        <f t="shared" ca="1" si="50"/>
        <v>0</v>
      </c>
      <c r="AB588" s="312" t="str">
        <f t="shared" si="52"/>
        <v/>
      </c>
      <c r="AC588" s="169" t="str">
        <f t="shared" si="53"/>
        <v/>
      </c>
      <c r="AD588" s="169" t="str">
        <f t="shared" si="54"/>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51"/>
        <v/>
      </c>
      <c r="T589" s="154" t="str">
        <f ca="1">IF(B589="","",IF(ISERROR(MATCH($J589,SorP!$B$1:$B$6261,0)),"",INDIRECT("'SorP'!$A$"&amp;MATCH($S589&amp;$J589,SorP!C:C,0))))</f>
        <v/>
      </c>
      <c r="U589" s="167"/>
      <c r="V589" s="168" t="e">
        <f>IF(C589="",NA(),MATCH($B589&amp;$C589,'Smelter Look-up'!$J:$J,0))</f>
        <v>#N/A</v>
      </c>
      <c r="X589" s="169">
        <f t="shared" ca="1" si="50"/>
        <v>0</v>
      </c>
      <c r="AB589" s="312" t="str">
        <f t="shared" si="52"/>
        <v/>
      </c>
      <c r="AC589" s="169" t="str">
        <f t="shared" si="53"/>
        <v/>
      </c>
      <c r="AD589" s="169" t="str">
        <f t="shared" si="54"/>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51"/>
        <v/>
      </c>
      <c r="T590" s="154" t="str">
        <f ca="1">IF(B590="","",IF(ISERROR(MATCH($J590,SorP!$B$1:$B$6261,0)),"",INDIRECT("'SorP'!$A$"&amp;MATCH($S590&amp;$J590,SorP!C:C,0))))</f>
        <v/>
      </c>
      <c r="U590" s="167"/>
      <c r="V590" s="168" t="e">
        <f>IF(C590="",NA(),MATCH($B590&amp;$C590,'Smelter Look-up'!$J:$J,0))</f>
        <v>#N/A</v>
      </c>
      <c r="X590" s="169">
        <f t="shared" ca="1" si="50"/>
        <v>0</v>
      </c>
      <c r="AB590" s="312" t="str">
        <f t="shared" si="52"/>
        <v/>
      </c>
      <c r="AC590" s="169" t="str">
        <f t="shared" si="53"/>
        <v/>
      </c>
      <c r="AD590" s="169" t="str">
        <f t="shared" si="54"/>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51"/>
        <v/>
      </c>
      <c r="T591" s="154" t="str">
        <f ca="1">IF(B591="","",IF(ISERROR(MATCH($J591,SorP!$B$1:$B$6261,0)),"",INDIRECT("'SorP'!$A$"&amp;MATCH($S591&amp;$J591,SorP!C:C,0))))</f>
        <v/>
      </c>
      <c r="U591" s="167"/>
      <c r="V591" s="168" t="e">
        <f>IF(C591="",NA(),MATCH($B591&amp;$C591,'Smelter Look-up'!$J:$J,0))</f>
        <v>#N/A</v>
      </c>
      <c r="X591" s="169">
        <f t="shared" ca="1" si="50"/>
        <v>0</v>
      </c>
      <c r="AB591" s="312" t="str">
        <f t="shared" si="52"/>
        <v/>
      </c>
      <c r="AC591" s="169" t="str">
        <f t="shared" si="53"/>
        <v/>
      </c>
      <c r="AD591" s="169" t="str">
        <f t="shared" si="54"/>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51"/>
        <v/>
      </c>
      <c r="T592" s="154" t="str">
        <f ca="1">IF(B592="","",IF(ISERROR(MATCH($J592,SorP!$B$1:$B$6261,0)),"",INDIRECT("'SorP'!$A$"&amp;MATCH($S592&amp;$J592,SorP!C:C,0))))</f>
        <v/>
      </c>
      <c r="U592" s="167"/>
      <c r="V592" s="168" t="e">
        <f>IF(C592="",NA(),MATCH($B592&amp;$C592,'Smelter Look-up'!$J:$J,0))</f>
        <v>#N/A</v>
      </c>
      <c r="X592" s="169">
        <f t="shared" ca="1" si="50"/>
        <v>0</v>
      </c>
      <c r="AB592" s="312" t="str">
        <f t="shared" si="52"/>
        <v/>
      </c>
      <c r="AC592" s="169" t="str">
        <f t="shared" si="53"/>
        <v/>
      </c>
      <c r="AD592" s="169" t="str">
        <f t="shared" si="54"/>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51"/>
        <v/>
      </c>
      <c r="T593" s="154" t="str">
        <f ca="1">IF(B593="","",IF(ISERROR(MATCH($J593,SorP!$B$1:$B$6261,0)),"",INDIRECT("'SorP'!$A$"&amp;MATCH($S593&amp;$J593,SorP!C:C,0))))</f>
        <v/>
      </c>
      <c r="U593" s="167"/>
      <c r="V593" s="168" t="e">
        <f>IF(C593="",NA(),MATCH($B593&amp;$C593,'Smelter Look-up'!$J:$J,0))</f>
        <v>#N/A</v>
      </c>
      <c r="X593" s="169">
        <f t="shared" ca="1" si="50"/>
        <v>0</v>
      </c>
      <c r="AB593" s="312" t="str">
        <f t="shared" si="52"/>
        <v/>
      </c>
      <c r="AC593" s="169" t="str">
        <f t="shared" si="53"/>
        <v/>
      </c>
      <c r="AD593" s="169" t="str">
        <f t="shared" si="54"/>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51"/>
        <v/>
      </c>
      <c r="T594" s="154" t="str">
        <f ca="1">IF(B594="","",IF(ISERROR(MATCH($J594,SorP!$B$1:$B$6261,0)),"",INDIRECT("'SorP'!$A$"&amp;MATCH($S594&amp;$J594,SorP!C:C,0))))</f>
        <v/>
      </c>
      <c r="U594" s="167"/>
      <c r="V594" s="168" t="e">
        <f>IF(C594="",NA(),MATCH($B594&amp;$C594,'Smelter Look-up'!$J:$J,0))</f>
        <v>#N/A</v>
      </c>
      <c r="X594" s="169">
        <f t="shared" ca="1" si="50"/>
        <v>0</v>
      </c>
      <c r="AB594" s="312" t="str">
        <f t="shared" si="52"/>
        <v/>
      </c>
      <c r="AC594" s="169" t="str">
        <f t="shared" si="53"/>
        <v/>
      </c>
      <c r="AD594" s="169" t="str">
        <f t="shared" si="54"/>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51"/>
        <v/>
      </c>
      <c r="T595" s="154" t="str">
        <f ca="1">IF(B595="","",IF(ISERROR(MATCH($J595,SorP!$B$1:$B$6261,0)),"",INDIRECT("'SorP'!$A$"&amp;MATCH($S595&amp;$J595,SorP!C:C,0))))</f>
        <v/>
      </c>
      <c r="U595" s="167"/>
      <c r="V595" s="168" t="e">
        <f>IF(C595="",NA(),MATCH($B595&amp;$C595,'Smelter Look-up'!$J:$J,0))</f>
        <v>#N/A</v>
      </c>
      <c r="X595" s="169">
        <f t="shared" ca="1" si="50"/>
        <v>0</v>
      </c>
      <c r="AB595" s="312" t="str">
        <f t="shared" si="52"/>
        <v/>
      </c>
      <c r="AC595" s="169" t="str">
        <f t="shared" si="53"/>
        <v/>
      </c>
      <c r="AD595" s="169" t="str">
        <f t="shared" si="54"/>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51"/>
        <v/>
      </c>
      <c r="T596" s="154" t="str">
        <f ca="1">IF(B596="","",IF(ISERROR(MATCH($J596,SorP!$B$1:$B$6261,0)),"",INDIRECT("'SorP'!$A$"&amp;MATCH($S596&amp;$J596,SorP!C:C,0))))</f>
        <v/>
      </c>
      <c r="U596" s="167"/>
      <c r="V596" s="168" t="e">
        <f>IF(C596="",NA(),MATCH($B596&amp;$C596,'Smelter Look-up'!$J:$J,0))</f>
        <v>#N/A</v>
      </c>
      <c r="X596" s="169">
        <f t="shared" ca="1" si="50"/>
        <v>0</v>
      </c>
      <c r="AB596" s="312" t="str">
        <f t="shared" si="52"/>
        <v/>
      </c>
      <c r="AC596" s="169" t="str">
        <f t="shared" si="53"/>
        <v/>
      </c>
      <c r="AD596" s="169" t="str">
        <f t="shared" si="54"/>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51"/>
        <v/>
      </c>
      <c r="T597" s="154" t="str">
        <f ca="1">IF(B597="","",IF(ISERROR(MATCH($J597,SorP!$B$1:$B$6261,0)),"",INDIRECT("'SorP'!$A$"&amp;MATCH($S597&amp;$J597,SorP!C:C,0))))</f>
        <v/>
      </c>
      <c r="U597" s="167"/>
      <c r="V597" s="168" t="e">
        <f>IF(C597="",NA(),MATCH($B597&amp;$C597,'Smelter Look-up'!$J:$J,0))</f>
        <v>#N/A</v>
      </c>
      <c r="X597" s="169">
        <f t="shared" ca="1" si="50"/>
        <v>0</v>
      </c>
      <c r="AB597" s="312" t="str">
        <f t="shared" si="52"/>
        <v/>
      </c>
      <c r="AC597" s="169" t="str">
        <f t="shared" si="53"/>
        <v/>
      </c>
      <c r="AD597" s="169" t="str">
        <f t="shared" si="54"/>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51"/>
        <v/>
      </c>
      <c r="T598" s="154" t="str">
        <f ca="1">IF(B598="","",IF(ISERROR(MATCH($J598,SorP!$B$1:$B$6261,0)),"",INDIRECT("'SorP'!$A$"&amp;MATCH($S598&amp;$J598,SorP!C:C,0))))</f>
        <v/>
      </c>
      <c r="U598" s="167"/>
      <c r="V598" s="168" t="e">
        <f>IF(C598="",NA(),MATCH($B598&amp;$C598,'Smelter Look-up'!$J:$J,0))</f>
        <v>#N/A</v>
      </c>
      <c r="X598" s="169">
        <f t="shared" ca="1" si="50"/>
        <v>0</v>
      </c>
      <c r="AB598" s="312" t="str">
        <f t="shared" si="52"/>
        <v/>
      </c>
      <c r="AC598" s="169" t="str">
        <f t="shared" si="53"/>
        <v/>
      </c>
      <c r="AD598" s="169" t="str">
        <f t="shared" si="54"/>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51"/>
        <v/>
      </c>
      <c r="T599" s="154" t="str">
        <f ca="1">IF(B599="","",IF(ISERROR(MATCH($J599,SorP!$B$1:$B$6261,0)),"",INDIRECT("'SorP'!$A$"&amp;MATCH($S599&amp;$J599,SorP!C:C,0))))</f>
        <v/>
      </c>
      <c r="U599" s="167"/>
      <c r="V599" s="168" t="e">
        <f>IF(C599="",NA(),MATCH($B599&amp;$C599,'Smelter Look-up'!$J:$J,0))</f>
        <v>#N/A</v>
      </c>
      <c r="X599" s="169">
        <f t="shared" ca="1" si="50"/>
        <v>0</v>
      </c>
      <c r="AB599" s="312" t="str">
        <f t="shared" si="52"/>
        <v/>
      </c>
      <c r="AC599" s="169" t="str">
        <f t="shared" si="53"/>
        <v/>
      </c>
      <c r="AD599" s="169" t="str">
        <f t="shared" si="54"/>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51"/>
        <v/>
      </c>
      <c r="T600" s="154" t="str">
        <f ca="1">IF(B600="","",IF(ISERROR(MATCH($J600,SorP!$B$1:$B$6261,0)),"",INDIRECT("'SorP'!$A$"&amp;MATCH($S600&amp;$J600,SorP!C:C,0))))</f>
        <v/>
      </c>
      <c r="U600" s="167"/>
      <c r="V600" s="168" t="e">
        <f>IF(C600="",NA(),MATCH($B600&amp;$C600,'Smelter Look-up'!$J:$J,0))</f>
        <v>#N/A</v>
      </c>
      <c r="X600" s="169">
        <f t="shared" ca="1" si="50"/>
        <v>0</v>
      </c>
      <c r="AB600" s="312" t="str">
        <f t="shared" si="52"/>
        <v/>
      </c>
      <c r="AC600" s="169" t="str">
        <f t="shared" si="53"/>
        <v/>
      </c>
      <c r="AD600" s="169" t="str">
        <f t="shared" si="54"/>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51"/>
        <v/>
      </c>
      <c r="T601" s="154" t="str">
        <f ca="1">IF(B601="","",IF(ISERROR(MATCH($J601,SorP!$B$1:$B$6261,0)),"",INDIRECT("'SorP'!$A$"&amp;MATCH($S601&amp;$J601,SorP!C:C,0))))</f>
        <v/>
      </c>
      <c r="U601" s="167"/>
      <c r="V601" s="168" t="e">
        <f>IF(C601="",NA(),MATCH($B601&amp;$C601,'Smelter Look-up'!$J:$J,0))</f>
        <v>#N/A</v>
      </c>
      <c r="X601" s="169">
        <f t="shared" ca="1" si="50"/>
        <v>0</v>
      </c>
      <c r="AB601" s="312" t="str">
        <f t="shared" si="52"/>
        <v/>
      </c>
      <c r="AC601" s="169" t="str">
        <f t="shared" si="53"/>
        <v/>
      </c>
      <c r="AD601" s="169" t="str">
        <f t="shared" si="54"/>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51"/>
        <v/>
      </c>
      <c r="T602" s="154" t="str">
        <f ca="1">IF(B602="","",IF(ISERROR(MATCH($J602,SorP!$B$1:$B$6261,0)),"",INDIRECT("'SorP'!$A$"&amp;MATCH($S602&amp;$J602,SorP!C:C,0))))</f>
        <v/>
      </c>
      <c r="U602" s="167"/>
      <c r="V602" s="168" t="e">
        <f>IF(C602="",NA(),MATCH($B602&amp;$C602,'Smelter Look-up'!$J:$J,0))</f>
        <v>#N/A</v>
      </c>
      <c r="X602" s="169">
        <f t="shared" ca="1" si="50"/>
        <v>0</v>
      </c>
      <c r="AB602" s="312" t="str">
        <f t="shared" si="52"/>
        <v/>
      </c>
      <c r="AC602" s="169" t="str">
        <f t="shared" si="53"/>
        <v/>
      </c>
      <c r="AD602" s="169" t="str">
        <f t="shared" si="54"/>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51"/>
        <v/>
      </c>
      <c r="T603" s="154" t="str">
        <f ca="1">IF(B603="","",IF(ISERROR(MATCH($J603,SorP!$B$1:$B$6261,0)),"",INDIRECT("'SorP'!$A$"&amp;MATCH($S603&amp;$J603,SorP!C:C,0))))</f>
        <v/>
      </c>
      <c r="U603" s="167"/>
      <c r="V603" s="168" t="e">
        <f>IF(C603="",NA(),MATCH($B603&amp;$C603,'Smelter Look-up'!$J:$J,0))</f>
        <v>#N/A</v>
      </c>
      <c r="X603" s="169">
        <f t="shared" ca="1" si="50"/>
        <v>0</v>
      </c>
      <c r="AB603" s="312" t="str">
        <f t="shared" si="52"/>
        <v/>
      </c>
      <c r="AC603" s="169" t="str">
        <f t="shared" si="53"/>
        <v/>
      </c>
      <c r="AD603" s="169" t="str">
        <f t="shared" si="54"/>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51"/>
        <v/>
      </c>
      <c r="T604" s="154" t="str">
        <f ca="1">IF(B604="","",IF(ISERROR(MATCH($J604,SorP!$B$1:$B$6261,0)),"",INDIRECT("'SorP'!$A$"&amp;MATCH($S604&amp;$J604,SorP!C:C,0))))</f>
        <v/>
      </c>
      <c r="U604" s="167"/>
      <c r="V604" s="168" t="e">
        <f>IF(C604="",NA(),MATCH($B604&amp;$C604,'Smelter Look-up'!$J:$J,0))</f>
        <v>#N/A</v>
      </c>
      <c r="X604" s="169">
        <f t="shared" ca="1" si="50"/>
        <v>0</v>
      </c>
      <c r="AB604" s="312" t="str">
        <f t="shared" si="52"/>
        <v/>
      </c>
      <c r="AC604" s="169" t="str">
        <f t="shared" si="53"/>
        <v/>
      </c>
      <c r="AD604" s="169" t="str">
        <f t="shared" si="54"/>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51"/>
        <v/>
      </c>
      <c r="T605" s="154" t="str">
        <f ca="1">IF(B605="","",IF(ISERROR(MATCH($J605,SorP!$B$1:$B$6261,0)),"",INDIRECT("'SorP'!$A$"&amp;MATCH($S605&amp;$J605,SorP!C:C,0))))</f>
        <v/>
      </c>
      <c r="U605" s="167"/>
      <c r="V605" s="168" t="e">
        <f>IF(C605="",NA(),MATCH($B605&amp;$C605,'Smelter Look-up'!$J:$J,0))</f>
        <v>#N/A</v>
      </c>
      <c r="X605" s="169">
        <f t="shared" ca="1" si="50"/>
        <v>0</v>
      </c>
      <c r="AB605" s="312" t="str">
        <f t="shared" si="52"/>
        <v/>
      </c>
      <c r="AC605" s="169" t="str">
        <f t="shared" si="53"/>
        <v/>
      </c>
      <c r="AD605" s="169" t="str">
        <f t="shared" si="54"/>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51"/>
        <v/>
      </c>
      <c r="T606" s="154" t="str">
        <f ca="1">IF(B606="","",IF(ISERROR(MATCH($J606,SorP!$B$1:$B$6261,0)),"",INDIRECT("'SorP'!$A$"&amp;MATCH($S606&amp;$J606,SorP!C:C,0))))</f>
        <v/>
      </c>
      <c r="U606" s="167"/>
      <c r="V606" s="168" t="e">
        <f>IF(C606="",NA(),MATCH($B606&amp;$C606,'Smelter Look-up'!$J:$J,0))</f>
        <v>#N/A</v>
      </c>
      <c r="X606" s="169">
        <f t="shared" ca="1" si="50"/>
        <v>0</v>
      </c>
      <c r="AB606" s="312" t="str">
        <f t="shared" si="52"/>
        <v/>
      </c>
      <c r="AC606" s="169" t="str">
        <f t="shared" si="53"/>
        <v/>
      </c>
      <c r="AD606" s="169" t="str">
        <f t="shared" si="54"/>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51"/>
        <v/>
      </c>
      <c r="T607" s="154" t="str">
        <f ca="1">IF(B607="","",IF(ISERROR(MATCH($J607,SorP!$B$1:$B$6261,0)),"",INDIRECT("'SorP'!$A$"&amp;MATCH($S607&amp;$J607,SorP!C:C,0))))</f>
        <v/>
      </c>
      <c r="U607" s="167"/>
      <c r="V607" s="168" t="e">
        <f>IF(C607="",NA(),MATCH($B607&amp;$C607,'Smelter Look-up'!$J:$J,0))</f>
        <v>#N/A</v>
      </c>
      <c r="X607" s="169">
        <f t="shared" ca="1" si="50"/>
        <v>0</v>
      </c>
      <c r="AB607" s="312" t="str">
        <f t="shared" si="52"/>
        <v/>
      </c>
      <c r="AC607" s="169" t="str">
        <f t="shared" si="53"/>
        <v/>
      </c>
      <c r="AD607" s="169" t="str">
        <f t="shared" si="54"/>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51"/>
        <v/>
      </c>
      <c r="T608" s="154" t="str">
        <f ca="1">IF(B608="","",IF(ISERROR(MATCH($J608,SorP!$B$1:$B$6261,0)),"",INDIRECT("'SorP'!$A$"&amp;MATCH($S608&amp;$J608,SorP!C:C,0))))</f>
        <v/>
      </c>
      <c r="U608" s="167"/>
      <c r="V608" s="168" t="e">
        <f>IF(C608="",NA(),MATCH($B608&amp;$C608,'Smelter Look-up'!$J:$J,0))</f>
        <v>#N/A</v>
      </c>
      <c r="X608" s="169">
        <f t="shared" ca="1" si="50"/>
        <v>0</v>
      </c>
      <c r="AB608" s="312" t="str">
        <f t="shared" si="52"/>
        <v/>
      </c>
      <c r="AC608" s="169" t="str">
        <f t="shared" si="53"/>
        <v/>
      </c>
      <c r="AD608" s="169" t="str">
        <f t="shared" si="54"/>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51"/>
        <v/>
      </c>
      <c r="T609" s="154" t="str">
        <f ca="1">IF(B609="","",IF(ISERROR(MATCH($J609,SorP!$B$1:$B$6261,0)),"",INDIRECT("'SorP'!$A$"&amp;MATCH($S609&amp;$J609,SorP!C:C,0))))</f>
        <v/>
      </c>
      <c r="U609" s="167"/>
      <c r="V609" s="168" t="e">
        <f>IF(C609="",NA(),MATCH($B609&amp;$C609,'Smelter Look-up'!$J:$J,0))</f>
        <v>#N/A</v>
      </c>
      <c r="X609" s="169">
        <f t="shared" ca="1" si="50"/>
        <v>0</v>
      </c>
      <c r="AB609" s="312" t="str">
        <f t="shared" si="52"/>
        <v/>
      </c>
      <c r="AC609" s="169" t="str">
        <f t="shared" si="53"/>
        <v/>
      </c>
      <c r="AD609" s="169" t="str">
        <f t="shared" si="54"/>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51"/>
        <v/>
      </c>
      <c r="T610" s="154" t="str">
        <f ca="1">IF(B610="","",IF(ISERROR(MATCH($J610,SorP!$B$1:$B$6261,0)),"",INDIRECT("'SorP'!$A$"&amp;MATCH($S610&amp;$J610,SorP!C:C,0))))</f>
        <v/>
      </c>
      <c r="U610" s="167"/>
      <c r="V610" s="168" t="e">
        <f>IF(C610="",NA(),MATCH($B610&amp;$C610,'Smelter Look-up'!$J:$J,0))</f>
        <v>#N/A</v>
      </c>
      <c r="X610" s="169">
        <f t="shared" ca="1" si="50"/>
        <v>0</v>
      </c>
      <c r="AB610" s="312" t="str">
        <f t="shared" si="52"/>
        <v/>
      </c>
      <c r="AC610" s="169" t="str">
        <f t="shared" si="53"/>
        <v/>
      </c>
      <c r="AD610" s="169" t="str">
        <f t="shared" si="54"/>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51"/>
        <v/>
      </c>
      <c r="T611" s="154" t="str">
        <f ca="1">IF(B611="","",IF(ISERROR(MATCH($J611,SorP!$B$1:$B$6261,0)),"",INDIRECT("'SorP'!$A$"&amp;MATCH($S611&amp;$J611,SorP!C:C,0))))</f>
        <v/>
      </c>
      <c r="U611" s="167"/>
      <c r="V611" s="168" t="e">
        <f>IF(C611="",NA(),MATCH($B611&amp;$C611,'Smelter Look-up'!$J:$J,0))</f>
        <v>#N/A</v>
      </c>
      <c r="X611" s="169">
        <f t="shared" ca="1" si="50"/>
        <v>0</v>
      </c>
      <c r="AB611" s="312" t="str">
        <f t="shared" si="52"/>
        <v/>
      </c>
      <c r="AC611" s="169" t="str">
        <f t="shared" si="53"/>
        <v/>
      </c>
      <c r="AD611" s="169" t="str">
        <f t="shared" si="54"/>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51"/>
        <v/>
      </c>
      <c r="T612" s="154" t="str">
        <f ca="1">IF(B612="","",IF(ISERROR(MATCH($J612,SorP!$B$1:$B$6261,0)),"",INDIRECT("'SorP'!$A$"&amp;MATCH($S612&amp;$J612,SorP!C:C,0))))</f>
        <v/>
      </c>
      <c r="U612" s="167"/>
      <c r="V612" s="168" t="e">
        <f>IF(C612="",NA(),MATCH($B612&amp;$C612,'Smelter Look-up'!$J:$J,0))</f>
        <v>#N/A</v>
      </c>
      <c r="X612" s="169">
        <f t="shared" ca="1" si="50"/>
        <v>0</v>
      </c>
      <c r="AB612" s="312" t="str">
        <f t="shared" si="52"/>
        <v/>
      </c>
      <c r="AC612" s="169" t="str">
        <f t="shared" si="53"/>
        <v/>
      </c>
      <c r="AD612" s="169" t="str">
        <f t="shared" si="54"/>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51"/>
        <v/>
      </c>
      <c r="T613" s="154" t="str">
        <f ca="1">IF(B613="","",IF(ISERROR(MATCH($J613,SorP!$B$1:$B$6261,0)),"",INDIRECT("'SorP'!$A$"&amp;MATCH($S613&amp;$J613,SorP!C:C,0))))</f>
        <v/>
      </c>
      <c r="U613" s="167"/>
      <c r="V613" s="168" t="e">
        <f>IF(C613="",NA(),MATCH($B613&amp;$C613,'Smelter Look-up'!$J:$J,0))</f>
        <v>#N/A</v>
      </c>
      <c r="X613" s="169">
        <f t="shared" ca="1" si="50"/>
        <v>0</v>
      </c>
      <c r="AB613" s="312" t="str">
        <f t="shared" si="52"/>
        <v/>
      </c>
      <c r="AC613" s="169" t="str">
        <f t="shared" si="53"/>
        <v/>
      </c>
      <c r="AD613" s="169" t="str">
        <f t="shared" si="54"/>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51"/>
        <v/>
      </c>
      <c r="T614" s="154" t="str">
        <f ca="1">IF(B614="","",IF(ISERROR(MATCH($J614,SorP!$B$1:$B$6261,0)),"",INDIRECT("'SorP'!$A$"&amp;MATCH($S614&amp;$J614,SorP!C:C,0))))</f>
        <v/>
      </c>
      <c r="U614" s="167"/>
      <c r="V614" s="168" t="e">
        <f>IF(C614="",NA(),MATCH($B614&amp;$C614,'Smelter Look-up'!$J:$J,0))</f>
        <v>#N/A</v>
      </c>
      <c r="X614" s="169">
        <f t="shared" ca="1" si="50"/>
        <v>0</v>
      </c>
      <c r="AB614" s="312" t="str">
        <f t="shared" si="52"/>
        <v/>
      </c>
      <c r="AC614" s="169" t="str">
        <f t="shared" si="53"/>
        <v/>
      </c>
      <c r="AD614" s="169" t="str">
        <f t="shared" si="54"/>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51"/>
        <v/>
      </c>
      <c r="T615" s="154" t="str">
        <f ca="1">IF(B615="","",IF(ISERROR(MATCH($J615,SorP!$B$1:$B$6261,0)),"",INDIRECT("'SorP'!$A$"&amp;MATCH($S615&amp;$J615,SorP!C:C,0))))</f>
        <v/>
      </c>
      <c r="U615" s="167"/>
      <c r="V615" s="168" t="e">
        <f>IF(C615="",NA(),MATCH($B615&amp;$C615,'Smelter Look-up'!$J:$J,0))</f>
        <v>#N/A</v>
      </c>
      <c r="X615" s="169">
        <f t="shared" ca="1" si="50"/>
        <v>0</v>
      </c>
      <c r="AB615" s="312" t="str">
        <f t="shared" si="52"/>
        <v/>
      </c>
      <c r="AC615" s="169" t="str">
        <f t="shared" si="53"/>
        <v/>
      </c>
      <c r="AD615" s="169" t="str">
        <f t="shared" si="54"/>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51"/>
        <v/>
      </c>
      <c r="T616" s="154" t="str">
        <f ca="1">IF(B616="","",IF(ISERROR(MATCH($J616,SorP!$B$1:$B$6261,0)),"",INDIRECT("'SorP'!$A$"&amp;MATCH($S616&amp;$J616,SorP!C:C,0))))</f>
        <v/>
      </c>
      <c r="U616" s="167"/>
      <c r="V616" s="168" t="e">
        <f>IF(C616="",NA(),MATCH($B616&amp;$C616,'Smelter Look-up'!$J:$J,0))</f>
        <v>#N/A</v>
      </c>
      <c r="X616" s="169">
        <f t="shared" ca="1" si="50"/>
        <v>0</v>
      </c>
      <c r="AB616" s="312" t="str">
        <f t="shared" si="52"/>
        <v/>
      </c>
      <c r="AC616" s="169" t="str">
        <f t="shared" si="53"/>
        <v/>
      </c>
      <c r="AD616" s="169" t="str">
        <f t="shared" si="54"/>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51"/>
        <v/>
      </c>
      <c r="T617" s="154" t="str">
        <f ca="1">IF(B617="","",IF(ISERROR(MATCH($J617,SorP!$B$1:$B$6261,0)),"",INDIRECT("'SorP'!$A$"&amp;MATCH($S617&amp;$J617,SorP!C:C,0))))</f>
        <v/>
      </c>
      <c r="U617" s="167"/>
      <c r="V617" s="168" t="e">
        <f>IF(C617="",NA(),MATCH($B617&amp;$C617,'Smelter Look-up'!$J:$J,0))</f>
        <v>#N/A</v>
      </c>
      <c r="X617" s="169">
        <f t="shared" ca="1" si="50"/>
        <v>0</v>
      </c>
      <c r="AB617" s="312" t="str">
        <f t="shared" si="52"/>
        <v/>
      </c>
      <c r="AC617" s="169" t="str">
        <f t="shared" si="53"/>
        <v/>
      </c>
      <c r="AD617" s="169" t="str">
        <f t="shared" si="54"/>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51"/>
        <v/>
      </c>
      <c r="T618" s="154" t="str">
        <f ca="1">IF(B618="","",IF(ISERROR(MATCH($J618,SorP!$B$1:$B$6261,0)),"",INDIRECT("'SorP'!$A$"&amp;MATCH($S618&amp;$J618,SorP!C:C,0))))</f>
        <v/>
      </c>
      <c r="U618" s="167"/>
      <c r="V618" s="168" t="e">
        <f>IF(C618="",NA(),MATCH($B618&amp;$C618,'Smelter Look-up'!$J:$J,0))</f>
        <v>#N/A</v>
      </c>
      <c r="X618" s="169">
        <f t="shared" ca="1" si="50"/>
        <v>0</v>
      </c>
      <c r="AB618" s="312" t="str">
        <f t="shared" si="52"/>
        <v/>
      </c>
      <c r="AC618" s="169" t="str">
        <f t="shared" si="53"/>
        <v/>
      </c>
      <c r="AD618" s="169" t="str">
        <f t="shared" si="54"/>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51"/>
        <v/>
      </c>
      <c r="T619" s="154" t="str">
        <f ca="1">IF(B619="","",IF(ISERROR(MATCH($J619,SorP!$B$1:$B$6261,0)),"",INDIRECT("'SorP'!$A$"&amp;MATCH($S619&amp;$J619,SorP!C:C,0))))</f>
        <v/>
      </c>
      <c r="U619" s="167"/>
      <c r="V619" s="168" t="e">
        <f>IF(C619="",NA(),MATCH($B619&amp;$C619,'Smelter Look-up'!$J:$J,0))</f>
        <v>#N/A</v>
      </c>
      <c r="X619" s="169">
        <f t="shared" ca="1" si="50"/>
        <v>0</v>
      </c>
      <c r="AB619" s="312" t="str">
        <f t="shared" si="52"/>
        <v/>
      </c>
      <c r="AC619" s="169" t="str">
        <f t="shared" si="53"/>
        <v/>
      </c>
      <c r="AD619" s="169" t="str">
        <f t="shared" si="54"/>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51"/>
        <v/>
      </c>
      <c r="T620" s="154" t="str">
        <f ca="1">IF(B620="","",IF(ISERROR(MATCH($J620,SorP!$B$1:$B$6261,0)),"",INDIRECT("'SorP'!$A$"&amp;MATCH($S620&amp;$J620,SorP!C:C,0))))</f>
        <v/>
      </c>
      <c r="U620" s="167"/>
      <c r="V620" s="168" t="e">
        <f>IF(C620="",NA(),MATCH($B620&amp;$C620,'Smelter Look-up'!$J:$J,0))</f>
        <v>#N/A</v>
      </c>
      <c r="X620" s="169">
        <f t="shared" ca="1" si="50"/>
        <v>0</v>
      </c>
      <c r="AB620" s="312" t="str">
        <f t="shared" si="52"/>
        <v/>
      </c>
      <c r="AC620" s="169" t="str">
        <f t="shared" si="53"/>
        <v/>
      </c>
      <c r="AD620" s="169" t="str">
        <f t="shared" si="54"/>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51"/>
        <v/>
      </c>
      <c r="T621" s="154" t="str">
        <f ca="1">IF(B621="","",IF(ISERROR(MATCH($J621,SorP!$B$1:$B$6261,0)),"",INDIRECT("'SorP'!$A$"&amp;MATCH($S621&amp;$J621,SorP!C:C,0))))</f>
        <v/>
      </c>
      <c r="U621" s="167"/>
      <c r="V621" s="168" t="e">
        <f>IF(C621="",NA(),MATCH($B621&amp;$C621,'Smelter Look-up'!$J:$J,0))</f>
        <v>#N/A</v>
      </c>
      <c r="X621" s="169">
        <f t="shared" ca="1" si="50"/>
        <v>0</v>
      </c>
      <c r="AB621" s="312" t="str">
        <f t="shared" si="52"/>
        <v/>
      </c>
      <c r="AC621" s="169" t="str">
        <f t="shared" si="53"/>
        <v/>
      </c>
      <c r="AD621" s="169" t="str">
        <f t="shared" si="54"/>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51"/>
        <v/>
      </c>
      <c r="T622" s="154" t="str">
        <f ca="1">IF(B622="","",IF(ISERROR(MATCH($J622,SorP!$B$1:$B$6261,0)),"",INDIRECT("'SorP'!$A$"&amp;MATCH($S622&amp;$J622,SorP!C:C,0))))</f>
        <v/>
      </c>
      <c r="U622" s="167"/>
      <c r="V622" s="168" t="e">
        <f>IF(C622="",NA(),MATCH($B622&amp;$C622,'Smelter Look-up'!$J:$J,0))</f>
        <v>#N/A</v>
      </c>
      <c r="X622" s="169">
        <f t="shared" ca="1" si="50"/>
        <v>0</v>
      </c>
      <c r="AB622" s="312" t="str">
        <f t="shared" si="52"/>
        <v/>
      </c>
      <c r="AC622" s="169" t="str">
        <f t="shared" si="53"/>
        <v/>
      </c>
      <c r="AD622" s="169" t="str">
        <f t="shared" si="54"/>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51"/>
        <v/>
      </c>
      <c r="T623" s="154" t="str">
        <f ca="1">IF(B623="","",IF(ISERROR(MATCH($J623,SorP!$B$1:$B$6261,0)),"",INDIRECT("'SorP'!$A$"&amp;MATCH($S623&amp;$J623,SorP!C:C,0))))</f>
        <v/>
      </c>
      <c r="U623" s="167"/>
      <c r="V623" s="168" t="e">
        <f>IF(C623="",NA(),MATCH($B623&amp;$C623,'Smelter Look-up'!$J:$J,0))</f>
        <v>#N/A</v>
      </c>
      <c r="X623" s="169">
        <f t="shared" ca="1" si="50"/>
        <v>0</v>
      </c>
      <c r="AB623" s="312" t="str">
        <f t="shared" si="52"/>
        <v/>
      </c>
      <c r="AC623" s="169" t="str">
        <f t="shared" si="53"/>
        <v/>
      </c>
      <c r="AD623" s="169" t="str">
        <f t="shared" si="54"/>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51"/>
        <v/>
      </c>
      <c r="T624" s="154" t="str">
        <f ca="1">IF(B624="","",IF(ISERROR(MATCH($J624,SorP!$B$1:$B$6261,0)),"",INDIRECT("'SorP'!$A$"&amp;MATCH($S624&amp;$J624,SorP!C:C,0))))</f>
        <v/>
      </c>
      <c r="U624" s="167"/>
      <c r="V624" s="168" t="e">
        <f>IF(C624="",NA(),MATCH($B624&amp;$C624,'Smelter Look-up'!$J:$J,0))</f>
        <v>#N/A</v>
      </c>
      <c r="X624" s="169">
        <f t="shared" ca="1" si="50"/>
        <v>0</v>
      </c>
      <c r="AB624" s="312" t="str">
        <f t="shared" si="52"/>
        <v/>
      </c>
      <c r="AC624" s="169" t="str">
        <f t="shared" si="53"/>
        <v/>
      </c>
      <c r="AD624" s="169" t="str">
        <f t="shared" si="54"/>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51"/>
        <v/>
      </c>
      <c r="T625" s="154" t="str">
        <f ca="1">IF(B625="","",IF(ISERROR(MATCH($J625,SorP!$B$1:$B$6261,0)),"",INDIRECT("'SorP'!$A$"&amp;MATCH($S625&amp;$J625,SorP!C:C,0))))</f>
        <v/>
      </c>
      <c r="U625" s="167"/>
      <c r="V625" s="168" t="e">
        <f>IF(C625="",NA(),MATCH($B625&amp;$C625,'Smelter Look-up'!$J:$J,0))</f>
        <v>#N/A</v>
      </c>
      <c r="X625" s="169">
        <f t="shared" ca="1" si="50"/>
        <v>0</v>
      </c>
      <c r="AB625" s="312" t="str">
        <f t="shared" si="52"/>
        <v/>
      </c>
      <c r="AC625" s="169" t="str">
        <f t="shared" si="53"/>
        <v/>
      </c>
      <c r="AD625" s="169" t="str">
        <f t="shared" si="54"/>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51"/>
        <v/>
      </c>
      <c r="T626" s="154" t="str">
        <f ca="1">IF(B626="","",IF(ISERROR(MATCH($J626,SorP!$B$1:$B$6261,0)),"",INDIRECT("'SorP'!$A$"&amp;MATCH($S626&amp;$J626,SorP!C:C,0))))</f>
        <v/>
      </c>
      <c r="U626" s="167"/>
      <c r="V626" s="168" t="e">
        <f>IF(C626="",NA(),MATCH($B626&amp;$C626,'Smelter Look-up'!$J:$J,0))</f>
        <v>#N/A</v>
      </c>
      <c r="X626" s="169">
        <f t="shared" ca="1" si="50"/>
        <v>0</v>
      </c>
      <c r="AB626" s="312" t="str">
        <f t="shared" si="52"/>
        <v/>
      </c>
      <c r="AC626" s="169" t="str">
        <f t="shared" si="53"/>
        <v/>
      </c>
      <c r="AD626" s="169" t="str">
        <f t="shared" si="54"/>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51"/>
        <v/>
      </c>
      <c r="T627" s="154" t="str">
        <f ca="1">IF(B627="","",IF(ISERROR(MATCH($J627,SorP!$B$1:$B$6261,0)),"",INDIRECT("'SorP'!$A$"&amp;MATCH($S627&amp;$J627,SorP!C:C,0))))</f>
        <v/>
      </c>
      <c r="U627" s="167"/>
      <c r="V627" s="168" t="e">
        <f>IF(C627="",NA(),MATCH($B627&amp;$C627,'Smelter Look-up'!$J:$J,0))</f>
        <v>#N/A</v>
      </c>
      <c r="X627" s="169">
        <f t="shared" ca="1" si="50"/>
        <v>0</v>
      </c>
      <c r="AB627" s="312" t="str">
        <f t="shared" si="52"/>
        <v/>
      </c>
      <c r="AC627" s="169" t="str">
        <f t="shared" si="53"/>
        <v/>
      </c>
      <c r="AD627" s="169" t="str">
        <f t="shared" si="54"/>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51"/>
        <v/>
      </c>
      <c r="T628" s="154" t="str">
        <f ca="1">IF(B628="","",IF(ISERROR(MATCH($J628,SorP!$B$1:$B$6261,0)),"",INDIRECT("'SorP'!$A$"&amp;MATCH($S628&amp;$J628,SorP!C:C,0))))</f>
        <v/>
      </c>
      <c r="U628" s="167"/>
      <c r="V628" s="168" t="e">
        <f>IF(C628="",NA(),MATCH($B628&amp;$C628,'Smelter Look-up'!$J:$J,0))</f>
        <v>#N/A</v>
      </c>
      <c r="X628" s="169">
        <f t="shared" ca="1" si="50"/>
        <v>0</v>
      </c>
      <c r="AB628" s="312" t="str">
        <f t="shared" si="52"/>
        <v/>
      </c>
      <c r="AC628" s="169" t="str">
        <f t="shared" si="53"/>
        <v/>
      </c>
      <c r="AD628" s="169" t="str">
        <f t="shared" si="54"/>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51"/>
        <v/>
      </c>
      <c r="T629" s="154" t="str">
        <f ca="1">IF(B629="","",IF(ISERROR(MATCH($J629,SorP!$B$1:$B$6261,0)),"",INDIRECT("'SorP'!$A$"&amp;MATCH($S629&amp;$J629,SorP!C:C,0))))</f>
        <v/>
      </c>
      <c r="U629" s="167"/>
      <c r="V629" s="168" t="e">
        <f>IF(C629="",NA(),MATCH($B629&amp;$C629,'Smelter Look-up'!$J:$J,0))</f>
        <v>#N/A</v>
      </c>
      <c r="X629" s="169">
        <f t="shared" ca="1" si="50"/>
        <v>0</v>
      </c>
      <c r="AB629" s="312" t="str">
        <f t="shared" si="52"/>
        <v/>
      </c>
      <c r="AC629" s="169" t="str">
        <f t="shared" si="53"/>
        <v/>
      </c>
      <c r="AD629" s="169" t="str">
        <f t="shared" si="54"/>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51"/>
        <v/>
      </c>
      <c r="T630" s="154" t="str">
        <f ca="1">IF(B630="","",IF(ISERROR(MATCH($J630,SorP!$B$1:$B$6261,0)),"",INDIRECT("'SorP'!$A$"&amp;MATCH($S630&amp;$J630,SorP!C:C,0))))</f>
        <v/>
      </c>
      <c r="U630" s="167"/>
      <c r="V630" s="168" t="e">
        <f>IF(C630="",NA(),MATCH($B630&amp;$C630,'Smelter Look-up'!$J:$J,0))</f>
        <v>#N/A</v>
      </c>
      <c r="X630" s="169">
        <f t="shared" ca="1" si="50"/>
        <v>0</v>
      </c>
      <c r="AB630" s="312" t="str">
        <f t="shared" si="52"/>
        <v/>
      </c>
      <c r="AC630" s="169" t="str">
        <f t="shared" si="53"/>
        <v/>
      </c>
      <c r="AD630" s="169" t="str">
        <f t="shared" si="54"/>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51"/>
        <v/>
      </c>
      <c r="T631" s="154" t="str">
        <f ca="1">IF(B631="","",IF(ISERROR(MATCH($J631,SorP!$B$1:$B$6261,0)),"",INDIRECT("'SorP'!$A$"&amp;MATCH($S631&amp;$J631,SorP!C:C,0))))</f>
        <v/>
      </c>
      <c r="U631" s="167"/>
      <c r="V631" s="168" t="e">
        <f>IF(C631="",NA(),MATCH($B631&amp;$C631,'Smelter Look-up'!$J:$J,0))</f>
        <v>#N/A</v>
      </c>
      <c r="X631" s="169">
        <f t="shared" ca="1" si="50"/>
        <v>0</v>
      </c>
      <c r="AB631" s="312" t="str">
        <f t="shared" si="52"/>
        <v/>
      </c>
      <c r="AC631" s="169" t="str">
        <f t="shared" si="53"/>
        <v/>
      </c>
      <c r="AD631" s="169" t="str">
        <f t="shared" si="54"/>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51"/>
        <v/>
      </c>
      <c r="T632" s="154" t="str">
        <f ca="1">IF(B632="","",IF(ISERROR(MATCH($J632,SorP!$B$1:$B$6261,0)),"",INDIRECT("'SorP'!$A$"&amp;MATCH($S632&amp;$J632,SorP!C:C,0))))</f>
        <v/>
      </c>
      <c r="U632" s="167"/>
      <c r="V632" s="168" t="e">
        <f>IF(C632="",NA(),MATCH($B632&amp;$C632,'Smelter Look-up'!$J:$J,0))</f>
        <v>#N/A</v>
      </c>
      <c r="X632" s="169">
        <f t="shared" ref="X632:X695" ca="1" si="55">IF(AND(C632="Smelter not listed",OR(LEN(D632)=0,LEN(E632)=0)),1,0)</f>
        <v>0</v>
      </c>
      <c r="AB632" s="312" t="str">
        <f t="shared" si="52"/>
        <v/>
      </c>
      <c r="AC632" s="169" t="str">
        <f t="shared" si="53"/>
        <v/>
      </c>
      <c r="AD632" s="169" t="str">
        <f t="shared" si="54"/>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ref="S633:S696" ca="1" si="56">IF(B633="","",IF(ISERROR(MATCH($E633,CL,0)),"Unknown",INDIRECT("'C'!$A$"&amp;MATCH($E633,CL,0)+1)))</f>
        <v/>
      </c>
      <c r="T633" s="154" t="str">
        <f ca="1">IF(B633="","",IF(ISERROR(MATCH($J633,SorP!$B$1:$B$6261,0)),"",INDIRECT("'SorP'!$A$"&amp;MATCH($S633&amp;$J633,SorP!C:C,0))))</f>
        <v/>
      </c>
      <c r="U633" s="167"/>
      <c r="V633" s="168" t="e">
        <f>IF(C633="",NA(),MATCH($B633&amp;$C633,'Smelter Look-up'!$J:$J,0))</f>
        <v>#N/A</v>
      </c>
      <c r="X633" s="169">
        <f t="shared" ca="1" si="55"/>
        <v>0</v>
      </c>
      <c r="AB633" s="312" t="str">
        <f t="shared" si="52"/>
        <v/>
      </c>
      <c r="AC633" s="169" t="str">
        <f t="shared" si="53"/>
        <v/>
      </c>
      <c r="AD633" s="169" t="str">
        <f t="shared" si="54"/>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56"/>
        <v/>
      </c>
      <c r="T634" s="154" t="str">
        <f ca="1">IF(B634="","",IF(ISERROR(MATCH($J634,SorP!$B$1:$B$6261,0)),"",INDIRECT("'SorP'!$A$"&amp;MATCH($S634&amp;$J634,SorP!C:C,0))))</f>
        <v/>
      </c>
      <c r="U634" s="167"/>
      <c r="V634" s="168" t="e">
        <f>IF(C634="",NA(),MATCH($B634&amp;$C634,'Smelter Look-up'!$J:$J,0))</f>
        <v>#N/A</v>
      </c>
      <c r="X634" s="169">
        <f t="shared" ca="1" si="55"/>
        <v>0</v>
      </c>
      <c r="AB634" s="312" t="str">
        <f t="shared" si="52"/>
        <v/>
      </c>
      <c r="AC634" s="169" t="str">
        <f t="shared" si="53"/>
        <v/>
      </c>
      <c r="AD634" s="169" t="str">
        <f t="shared" si="54"/>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56"/>
        <v/>
      </c>
      <c r="T635" s="154" t="str">
        <f ca="1">IF(B635="","",IF(ISERROR(MATCH($J635,SorP!$B$1:$B$6261,0)),"",INDIRECT("'SorP'!$A$"&amp;MATCH($S635&amp;$J635,SorP!C:C,0))))</f>
        <v/>
      </c>
      <c r="U635" s="167"/>
      <c r="V635" s="168" t="e">
        <f>IF(C635="",NA(),MATCH($B635&amp;$C635,'Smelter Look-up'!$J:$J,0))</f>
        <v>#N/A</v>
      </c>
      <c r="X635" s="169">
        <f t="shared" ca="1" si="55"/>
        <v>0</v>
      </c>
      <c r="AB635" s="312" t="str">
        <f t="shared" si="52"/>
        <v/>
      </c>
      <c r="AC635" s="169" t="str">
        <f t="shared" si="53"/>
        <v/>
      </c>
      <c r="AD635" s="169" t="str">
        <f t="shared" si="54"/>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56"/>
        <v/>
      </c>
      <c r="T636" s="154" t="str">
        <f ca="1">IF(B636="","",IF(ISERROR(MATCH($J636,SorP!$B$1:$B$6261,0)),"",INDIRECT("'SorP'!$A$"&amp;MATCH($S636&amp;$J636,SorP!C:C,0))))</f>
        <v/>
      </c>
      <c r="U636" s="167"/>
      <c r="V636" s="168" t="e">
        <f>IF(C636="",NA(),MATCH($B636&amp;$C636,'Smelter Look-up'!$J:$J,0))</f>
        <v>#N/A</v>
      </c>
      <c r="X636" s="169">
        <f t="shared" ca="1" si="55"/>
        <v>0</v>
      </c>
      <c r="AB636" s="312" t="str">
        <f t="shared" si="52"/>
        <v/>
      </c>
      <c r="AC636" s="169" t="str">
        <f t="shared" si="53"/>
        <v/>
      </c>
      <c r="AD636" s="169" t="str">
        <f t="shared" si="54"/>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56"/>
        <v/>
      </c>
      <c r="T637" s="154" t="str">
        <f ca="1">IF(B637="","",IF(ISERROR(MATCH($J637,SorP!$B$1:$B$6261,0)),"",INDIRECT("'SorP'!$A$"&amp;MATCH($S637&amp;$J637,SorP!C:C,0))))</f>
        <v/>
      </c>
      <c r="U637" s="167"/>
      <c r="V637" s="168" t="e">
        <f>IF(C637="",NA(),MATCH($B637&amp;$C637,'Smelter Look-up'!$J:$J,0))</f>
        <v>#N/A</v>
      </c>
      <c r="X637" s="169">
        <f t="shared" ca="1" si="55"/>
        <v>0</v>
      </c>
      <c r="AB637" s="312" t="str">
        <f t="shared" si="52"/>
        <v/>
      </c>
      <c r="AC637" s="169" t="str">
        <f t="shared" si="53"/>
        <v/>
      </c>
      <c r="AD637" s="169" t="str">
        <f t="shared" si="54"/>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56"/>
        <v/>
      </c>
      <c r="T638" s="154" t="str">
        <f ca="1">IF(B638="","",IF(ISERROR(MATCH($J638,SorP!$B$1:$B$6261,0)),"",INDIRECT("'SorP'!$A$"&amp;MATCH($S638&amp;$J638,SorP!C:C,0))))</f>
        <v/>
      </c>
      <c r="U638" s="167"/>
      <c r="V638" s="168" t="e">
        <f>IF(C638="",NA(),MATCH($B638&amp;$C638,'Smelter Look-up'!$J:$J,0))</f>
        <v>#N/A</v>
      </c>
      <c r="X638" s="169">
        <f t="shared" ca="1" si="55"/>
        <v>0</v>
      </c>
      <c r="AB638" s="312" t="str">
        <f t="shared" si="52"/>
        <v/>
      </c>
      <c r="AC638" s="169" t="str">
        <f t="shared" si="53"/>
        <v/>
      </c>
      <c r="AD638" s="169" t="str">
        <f t="shared" si="54"/>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56"/>
        <v/>
      </c>
      <c r="T639" s="154" t="str">
        <f ca="1">IF(B639="","",IF(ISERROR(MATCH($J639,SorP!$B$1:$B$6261,0)),"",INDIRECT("'SorP'!$A$"&amp;MATCH($S639&amp;$J639,SorP!C:C,0))))</f>
        <v/>
      </c>
      <c r="U639" s="167"/>
      <c r="V639" s="168" t="e">
        <f>IF(C639="",NA(),MATCH($B639&amp;$C639,'Smelter Look-up'!$J:$J,0))</f>
        <v>#N/A</v>
      </c>
      <c r="X639" s="169">
        <f t="shared" ca="1" si="55"/>
        <v>0</v>
      </c>
      <c r="AB639" s="312" t="str">
        <f t="shared" ref="AB639:AB702" si="57">IF(C639="","",B639)</f>
        <v/>
      </c>
      <c r="AC639" s="169" t="str">
        <f t="shared" ref="AC639:AC702" si="58">B639</f>
        <v/>
      </c>
      <c r="AD639" s="169" t="str">
        <f t="shared" ref="AD639:AD702" si="59">IF(C639="Smelter not listed",D639,C639)</f>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ca="1" si="56"/>
        <v/>
      </c>
      <c r="T640" s="154" t="str">
        <f ca="1">IF(B640="","",IF(ISERROR(MATCH($J640,SorP!$B$1:$B$6261,0)),"",INDIRECT("'SorP'!$A$"&amp;MATCH($S640&amp;$J640,SorP!C:C,0))))</f>
        <v/>
      </c>
      <c r="U640" s="167"/>
      <c r="V640" s="168" t="e">
        <f>IF(C640="",NA(),MATCH($B640&amp;$C640,'Smelter Look-up'!$J:$J,0))</f>
        <v>#N/A</v>
      </c>
      <c r="X640" s="169">
        <f t="shared" ca="1" si="55"/>
        <v>0</v>
      </c>
      <c r="AB640" s="312" t="str">
        <f t="shared" si="57"/>
        <v/>
      </c>
      <c r="AC640" s="169" t="str">
        <f t="shared" si="58"/>
        <v/>
      </c>
      <c r="AD640" s="169" t="str">
        <f t="shared" si="59"/>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6"/>
        <v/>
      </c>
      <c r="T641" s="154" t="str">
        <f ca="1">IF(B641="","",IF(ISERROR(MATCH($J641,SorP!$B$1:$B$6261,0)),"",INDIRECT("'SorP'!$A$"&amp;MATCH($S641&amp;$J641,SorP!C:C,0))))</f>
        <v/>
      </c>
      <c r="U641" s="167"/>
      <c r="V641" s="168" t="e">
        <f>IF(C641="",NA(),MATCH($B641&amp;$C641,'Smelter Look-up'!$J:$J,0))</f>
        <v>#N/A</v>
      </c>
      <c r="X641" s="169">
        <f t="shared" ca="1" si="55"/>
        <v>0</v>
      </c>
      <c r="AB641" s="312" t="str">
        <f t="shared" si="57"/>
        <v/>
      </c>
      <c r="AC641" s="169" t="str">
        <f t="shared" si="58"/>
        <v/>
      </c>
      <c r="AD641" s="169" t="str">
        <f t="shared" si="59"/>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6"/>
        <v/>
      </c>
      <c r="T642" s="154" t="str">
        <f ca="1">IF(B642="","",IF(ISERROR(MATCH($J642,SorP!$B$1:$B$6261,0)),"",INDIRECT("'SorP'!$A$"&amp;MATCH($S642&amp;$J642,SorP!C:C,0))))</f>
        <v/>
      </c>
      <c r="U642" s="167"/>
      <c r="V642" s="168" t="e">
        <f>IF(C642="",NA(),MATCH($B642&amp;$C642,'Smelter Look-up'!$J:$J,0))</f>
        <v>#N/A</v>
      </c>
      <c r="X642" s="169">
        <f t="shared" ca="1" si="55"/>
        <v>0</v>
      </c>
      <c r="AB642" s="312" t="str">
        <f t="shared" si="57"/>
        <v/>
      </c>
      <c r="AC642" s="169" t="str">
        <f t="shared" si="58"/>
        <v/>
      </c>
      <c r="AD642" s="169" t="str">
        <f t="shared" si="59"/>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6"/>
        <v/>
      </c>
      <c r="T643" s="154" t="str">
        <f ca="1">IF(B643="","",IF(ISERROR(MATCH($J643,SorP!$B$1:$B$6261,0)),"",INDIRECT("'SorP'!$A$"&amp;MATCH($S643&amp;$J643,SorP!C:C,0))))</f>
        <v/>
      </c>
      <c r="U643" s="167"/>
      <c r="V643" s="168" t="e">
        <f>IF(C643="",NA(),MATCH($B643&amp;$C643,'Smelter Look-up'!$J:$J,0))</f>
        <v>#N/A</v>
      </c>
      <c r="X643" s="169">
        <f t="shared" ca="1" si="55"/>
        <v>0</v>
      </c>
      <c r="AB643" s="312" t="str">
        <f t="shared" si="57"/>
        <v/>
      </c>
      <c r="AC643" s="169" t="str">
        <f t="shared" si="58"/>
        <v/>
      </c>
      <c r="AD643" s="169" t="str">
        <f t="shared" si="59"/>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6"/>
        <v/>
      </c>
      <c r="T644" s="154" t="str">
        <f ca="1">IF(B644="","",IF(ISERROR(MATCH($J644,SorP!$B$1:$B$6261,0)),"",INDIRECT("'SorP'!$A$"&amp;MATCH($S644&amp;$J644,SorP!C:C,0))))</f>
        <v/>
      </c>
      <c r="U644" s="167"/>
      <c r="V644" s="168" t="e">
        <f>IF(C644="",NA(),MATCH($B644&amp;$C644,'Smelter Look-up'!$J:$J,0))</f>
        <v>#N/A</v>
      </c>
      <c r="X644" s="169">
        <f t="shared" ca="1" si="55"/>
        <v>0</v>
      </c>
      <c r="AB644" s="312" t="str">
        <f t="shared" si="57"/>
        <v/>
      </c>
      <c r="AC644" s="169" t="str">
        <f t="shared" si="58"/>
        <v/>
      </c>
      <c r="AD644" s="169" t="str">
        <f t="shared" si="59"/>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6"/>
        <v/>
      </c>
      <c r="T645" s="154" t="str">
        <f ca="1">IF(B645="","",IF(ISERROR(MATCH($J645,SorP!$B$1:$B$6261,0)),"",INDIRECT("'SorP'!$A$"&amp;MATCH($S645&amp;$J645,SorP!C:C,0))))</f>
        <v/>
      </c>
      <c r="U645" s="167"/>
      <c r="V645" s="168" t="e">
        <f>IF(C645="",NA(),MATCH($B645&amp;$C645,'Smelter Look-up'!$J:$J,0))</f>
        <v>#N/A</v>
      </c>
      <c r="X645" s="169">
        <f t="shared" ca="1" si="55"/>
        <v>0</v>
      </c>
      <c r="AB645" s="312" t="str">
        <f t="shared" si="57"/>
        <v/>
      </c>
      <c r="AC645" s="169" t="str">
        <f t="shared" si="58"/>
        <v/>
      </c>
      <c r="AD645" s="169" t="str">
        <f t="shared" si="59"/>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6"/>
        <v/>
      </c>
      <c r="T646" s="154" t="str">
        <f ca="1">IF(B646="","",IF(ISERROR(MATCH($J646,SorP!$B$1:$B$6261,0)),"",INDIRECT("'SorP'!$A$"&amp;MATCH($S646&amp;$J646,SorP!C:C,0))))</f>
        <v/>
      </c>
      <c r="U646" s="167"/>
      <c r="V646" s="168" t="e">
        <f>IF(C646="",NA(),MATCH($B646&amp;$C646,'Smelter Look-up'!$J:$J,0))</f>
        <v>#N/A</v>
      </c>
      <c r="X646" s="169">
        <f t="shared" ca="1" si="55"/>
        <v>0</v>
      </c>
      <c r="AB646" s="312" t="str">
        <f t="shared" si="57"/>
        <v/>
      </c>
      <c r="AC646" s="169" t="str">
        <f t="shared" si="58"/>
        <v/>
      </c>
      <c r="AD646" s="169" t="str">
        <f t="shared" si="59"/>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6"/>
        <v/>
      </c>
      <c r="T647" s="154" t="str">
        <f ca="1">IF(B647="","",IF(ISERROR(MATCH($J647,SorP!$B$1:$B$6261,0)),"",INDIRECT("'SorP'!$A$"&amp;MATCH($S647&amp;$J647,SorP!C:C,0))))</f>
        <v/>
      </c>
      <c r="U647" s="167"/>
      <c r="V647" s="168" t="e">
        <f>IF(C647="",NA(),MATCH($B647&amp;$C647,'Smelter Look-up'!$J:$J,0))</f>
        <v>#N/A</v>
      </c>
      <c r="X647" s="169">
        <f t="shared" ca="1" si="55"/>
        <v>0</v>
      </c>
      <c r="AB647" s="312" t="str">
        <f t="shared" si="57"/>
        <v/>
      </c>
      <c r="AC647" s="169" t="str">
        <f t="shared" si="58"/>
        <v/>
      </c>
      <c r="AD647" s="169" t="str">
        <f t="shared" si="59"/>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6"/>
        <v/>
      </c>
      <c r="T648" s="154" t="str">
        <f ca="1">IF(B648="","",IF(ISERROR(MATCH($J648,SorP!$B$1:$B$6261,0)),"",INDIRECT("'SorP'!$A$"&amp;MATCH($S648&amp;$J648,SorP!C:C,0))))</f>
        <v/>
      </c>
      <c r="U648" s="167"/>
      <c r="V648" s="168" t="e">
        <f>IF(C648="",NA(),MATCH($B648&amp;$C648,'Smelter Look-up'!$J:$J,0))</f>
        <v>#N/A</v>
      </c>
      <c r="X648" s="169">
        <f t="shared" ca="1" si="55"/>
        <v>0</v>
      </c>
      <c r="AB648" s="312" t="str">
        <f t="shared" si="57"/>
        <v/>
      </c>
      <c r="AC648" s="169" t="str">
        <f t="shared" si="58"/>
        <v/>
      </c>
      <c r="AD648" s="169" t="str">
        <f t="shared" si="59"/>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6"/>
        <v/>
      </c>
      <c r="T649" s="154" t="str">
        <f ca="1">IF(B649="","",IF(ISERROR(MATCH($J649,SorP!$B$1:$B$6261,0)),"",INDIRECT("'SorP'!$A$"&amp;MATCH($S649&amp;$J649,SorP!C:C,0))))</f>
        <v/>
      </c>
      <c r="U649" s="167"/>
      <c r="V649" s="168" t="e">
        <f>IF(C649="",NA(),MATCH($B649&amp;$C649,'Smelter Look-up'!$J:$J,0))</f>
        <v>#N/A</v>
      </c>
      <c r="X649" s="169">
        <f t="shared" ca="1" si="55"/>
        <v>0</v>
      </c>
      <c r="AB649" s="312" t="str">
        <f t="shared" si="57"/>
        <v/>
      </c>
      <c r="AC649" s="169" t="str">
        <f t="shared" si="58"/>
        <v/>
      </c>
      <c r="AD649" s="169" t="str">
        <f t="shared" si="59"/>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6"/>
        <v/>
      </c>
      <c r="T650" s="154" t="str">
        <f ca="1">IF(B650="","",IF(ISERROR(MATCH($J650,SorP!$B$1:$B$6261,0)),"",INDIRECT("'SorP'!$A$"&amp;MATCH($S650&amp;$J650,SorP!C:C,0))))</f>
        <v/>
      </c>
      <c r="U650" s="167"/>
      <c r="V650" s="168" t="e">
        <f>IF(C650="",NA(),MATCH($B650&amp;$C650,'Smelter Look-up'!$J:$J,0))</f>
        <v>#N/A</v>
      </c>
      <c r="X650" s="169">
        <f t="shared" ca="1" si="55"/>
        <v>0</v>
      </c>
      <c r="AB650" s="312" t="str">
        <f t="shared" si="57"/>
        <v/>
      </c>
      <c r="AC650" s="169" t="str">
        <f t="shared" si="58"/>
        <v/>
      </c>
      <c r="AD650" s="169" t="str">
        <f t="shared" si="59"/>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6"/>
        <v/>
      </c>
      <c r="T651" s="154" t="str">
        <f ca="1">IF(B651="","",IF(ISERROR(MATCH($J651,SorP!$B$1:$B$6261,0)),"",INDIRECT("'SorP'!$A$"&amp;MATCH($S651&amp;$J651,SorP!C:C,0))))</f>
        <v/>
      </c>
      <c r="U651" s="167"/>
      <c r="V651" s="168" t="e">
        <f>IF(C651="",NA(),MATCH($B651&amp;$C651,'Smelter Look-up'!$J:$J,0))</f>
        <v>#N/A</v>
      </c>
      <c r="X651" s="169">
        <f t="shared" ca="1" si="55"/>
        <v>0</v>
      </c>
      <c r="AB651" s="312" t="str">
        <f t="shared" si="57"/>
        <v/>
      </c>
      <c r="AC651" s="169" t="str">
        <f t="shared" si="58"/>
        <v/>
      </c>
      <c r="AD651" s="169" t="str">
        <f t="shared" si="59"/>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6"/>
        <v/>
      </c>
      <c r="T652" s="154" t="str">
        <f ca="1">IF(B652="","",IF(ISERROR(MATCH($J652,SorP!$B$1:$B$6261,0)),"",INDIRECT("'SorP'!$A$"&amp;MATCH($S652&amp;$J652,SorP!C:C,0))))</f>
        <v/>
      </c>
      <c r="U652" s="167"/>
      <c r="V652" s="168" t="e">
        <f>IF(C652="",NA(),MATCH($B652&amp;$C652,'Smelter Look-up'!$J:$J,0))</f>
        <v>#N/A</v>
      </c>
      <c r="X652" s="169">
        <f t="shared" ca="1" si="55"/>
        <v>0</v>
      </c>
      <c r="AB652" s="312" t="str">
        <f t="shared" si="57"/>
        <v/>
      </c>
      <c r="AC652" s="169" t="str">
        <f t="shared" si="58"/>
        <v/>
      </c>
      <c r="AD652" s="169" t="str">
        <f t="shared" si="59"/>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6"/>
        <v/>
      </c>
      <c r="T653" s="154" t="str">
        <f ca="1">IF(B653="","",IF(ISERROR(MATCH($J653,SorP!$B$1:$B$6261,0)),"",INDIRECT("'SorP'!$A$"&amp;MATCH($S653&amp;$J653,SorP!C:C,0))))</f>
        <v/>
      </c>
      <c r="U653" s="167"/>
      <c r="V653" s="168" t="e">
        <f>IF(C653="",NA(),MATCH($B653&amp;$C653,'Smelter Look-up'!$J:$J,0))</f>
        <v>#N/A</v>
      </c>
      <c r="X653" s="169">
        <f t="shared" ca="1" si="55"/>
        <v>0</v>
      </c>
      <c r="AB653" s="312" t="str">
        <f t="shared" si="57"/>
        <v/>
      </c>
      <c r="AC653" s="169" t="str">
        <f t="shared" si="58"/>
        <v/>
      </c>
      <c r="AD653" s="169" t="str">
        <f t="shared" si="59"/>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6"/>
        <v/>
      </c>
      <c r="T654" s="154" t="str">
        <f ca="1">IF(B654="","",IF(ISERROR(MATCH($J654,SorP!$B$1:$B$6261,0)),"",INDIRECT("'SorP'!$A$"&amp;MATCH($S654&amp;$J654,SorP!C:C,0))))</f>
        <v/>
      </c>
      <c r="U654" s="167"/>
      <c r="V654" s="168" t="e">
        <f>IF(C654="",NA(),MATCH($B654&amp;$C654,'Smelter Look-up'!$J:$J,0))</f>
        <v>#N/A</v>
      </c>
      <c r="X654" s="169">
        <f t="shared" ca="1" si="55"/>
        <v>0</v>
      </c>
      <c r="AB654" s="312" t="str">
        <f t="shared" si="57"/>
        <v/>
      </c>
      <c r="AC654" s="169" t="str">
        <f t="shared" si="58"/>
        <v/>
      </c>
      <c r="AD654" s="169" t="str">
        <f t="shared" si="59"/>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6"/>
        <v/>
      </c>
      <c r="T655" s="154" t="str">
        <f ca="1">IF(B655="","",IF(ISERROR(MATCH($J655,SorP!$B$1:$B$6261,0)),"",INDIRECT("'SorP'!$A$"&amp;MATCH($S655&amp;$J655,SorP!C:C,0))))</f>
        <v/>
      </c>
      <c r="U655" s="167"/>
      <c r="V655" s="168" t="e">
        <f>IF(C655="",NA(),MATCH($B655&amp;$C655,'Smelter Look-up'!$J:$J,0))</f>
        <v>#N/A</v>
      </c>
      <c r="X655" s="169">
        <f t="shared" ca="1" si="55"/>
        <v>0</v>
      </c>
      <c r="AB655" s="312" t="str">
        <f t="shared" si="57"/>
        <v/>
      </c>
      <c r="AC655" s="169" t="str">
        <f t="shared" si="58"/>
        <v/>
      </c>
      <c r="AD655" s="169" t="str">
        <f t="shared" si="59"/>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6"/>
        <v/>
      </c>
      <c r="T656" s="154" t="str">
        <f ca="1">IF(B656="","",IF(ISERROR(MATCH($J656,SorP!$B$1:$B$6261,0)),"",INDIRECT("'SorP'!$A$"&amp;MATCH($S656&amp;$J656,SorP!C:C,0))))</f>
        <v/>
      </c>
      <c r="U656" s="167"/>
      <c r="V656" s="168" t="e">
        <f>IF(C656="",NA(),MATCH($B656&amp;$C656,'Smelter Look-up'!$J:$J,0))</f>
        <v>#N/A</v>
      </c>
      <c r="X656" s="169">
        <f t="shared" ca="1" si="55"/>
        <v>0</v>
      </c>
      <c r="AB656" s="312" t="str">
        <f t="shared" si="57"/>
        <v/>
      </c>
      <c r="AC656" s="169" t="str">
        <f t="shared" si="58"/>
        <v/>
      </c>
      <c r="AD656" s="169" t="str">
        <f t="shared" si="59"/>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6"/>
        <v/>
      </c>
      <c r="T657" s="154" t="str">
        <f ca="1">IF(B657="","",IF(ISERROR(MATCH($J657,SorP!$B$1:$B$6261,0)),"",INDIRECT("'SorP'!$A$"&amp;MATCH($S657&amp;$J657,SorP!C:C,0))))</f>
        <v/>
      </c>
      <c r="U657" s="167"/>
      <c r="V657" s="168" t="e">
        <f>IF(C657="",NA(),MATCH($B657&amp;$C657,'Smelter Look-up'!$J:$J,0))</f>
        <v>#N/A</v>
      </c>
      <c r="X657" s="169">
        <f t="shared" ca="1" si="55"/>
        <v>0</v>
      </c>
      <c r="AB657" s="312" t="str">
        <f t="shared" si="57"/>
        <v/>
      </c>
      <c r="AC657" s="169" t="str">
        <f t="shared" si="58"/>
        <v/>
      </c>
      <c r="AD657" s="169" t="str">
        <f t="shared" si="59"/>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6"/>
        <v/>
      </c>
      <c r="T658" s="154" t="str">
        <f ca="1">IF(B658="","",IF(ISERROR(MATCH($J658,SorP!$B$1:$B$6261,0)),"",INDIRECT("'SorP'!$A$"&amp;MATCH($S658&amp;$J658,SorP!C:C,0))))</f>
        <v/>
      </c>
      <c r="U658" s="167"/>
      <c r="V658" s="168" t="e">
        <f>IF(C658="",NA(),MATCH($B658&amp;$C658,'Smelter Look-up'!$J:$J,0))</f>
        <v>#N/A</v>
      </c>
      <c r="X658" s="169">
        <f t="shared" ca="1" si="55"/>
        <v>0</v>
      </c>
      <c r="AB658" s="312" t="str">
        <f t="shared" si="57"/>
        <v/>
      </c>
      <c r="AC658" s="169" t="str">
        <f t="shared" si="58"/>
        <v/>
      </c>
      <c r="AD658" s="169" t="str">
        <f t="shared" si="59"/>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6"/>
        <v/>
      </c>
      <c r="T659" s="154" t="str">
        <f ca="1">IF(B659="","",IF(ISERROR(MATCH($J659,SorP!$B$1:$B$6261,0)),"",INDIRECT("'SorP'!$A$"&amp;MATCH($S659&amp;$J659,SorP!C:C,0))))</f>
        <v/>
      </c>
      <c r="U659" s="167"/>
      <c r="V659" s="168" t="e">
        <f>IF(C659="",NA(),MATCH($B659&amp;$C659,'Smelter Look-up'!$J:$J,0))</f>
        <v>#N/A</v>
      </c>
      <c r="X659" s="169">
        <f t="shared" ca="1" si="55"/>
        <v>0</v>
      </c>
      <c r="AB659" s="312" t="str">
        <f t="shared" si="57"/>
        <v/>
      </c>
      <c r="AC659" s="169" t="str">
        <f t="shared" si="58"/>
        <v/>
      </c>
      <c r="AD659" s="169" t="str">
        <f t="shared" si="59"/>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6"/>
        <v/>
      </c>
      <c r="T660" s="154" t="str">
        <f ca="1">IF(B660="","",IF(ISERROR(MATCH($J660,SorP!$B$1:$B$6261,0)),"",INDIRECT("'SorP'!$A$"&amp;MATCH($S660&amp;$J660,SorP!C:C,0))))</f>
        <v/>
      </c>
      <c r="U660" s="167"/>
      <c r="V660" s="168" t="e">
        <f>IF(C660="",NA(),MATCH($B660&amp;$C660,'Smelter Look-up'!$J:$J,0))</f>
        <v>#N/A</v>
      </c>
      <c r="X660" s="169">
        <f t="shared" ca="1" si="55"/>
        <v>0</v>
      </c>
      <c r="AB660" s="312" t="str">
        <f t="shared" si="57"/>
        <v/>
      </c>
      <c r="AC660" s="169" t="str">
        <f t="shared" si="58"/>
        <v/>
      </c>
      <c r="AD660" s="169" t="str">
        <f t="shared" si="59"/>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6"/>
        <v/>
      </c>
      <c r="T661" s="154" t="str">
        <f ca="1">IF(B661="","",IF(ISERROR(MATCH($J661,SorP!$B$1:$B$6261,0)),"",INDIRECT("'SorP'!$A$"&amp;MATCH($S661&amp;$J661,SorP!C:C,0))))</f>
        <v/>
      </c>
      <c r="U661" s="167"/>
      <c r="V661" s="168" t="e">
        <f>IF(C661="",NA(),MATCH($B661&amp;$C661,'Smelter Look-up'!$J:$J,0))</f>
        <v>#N/A</v>
      </c>
      <c r="X661" s="169">
        <f t="shared" ca="1" si="55"/>
        <v>0</v>
      </c>
      <c r="AB661" s="312" t="str">
        <f t="shared" si="57"/>
        <v/>
      </c>
      <c r="AC661" s="169" t="str">
        <f t="shared" si="58"/>
        <v/>
      </c>
      <c r="AD661" s="169" t="str">
        <f t="shared" si="59"/>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6"/>
        <v/>
      </c>
      <c r="T662" s="154" t="str">
        <f ca="1">IF(B662="","",IF(ISERROR(MATCH($J662,SorP!$B$1:$B$6261,0)),"",INDIRECT("'SorP'!$A$"&amp;MATCH($S662&amp;$J662,SorP!C:C,0))))</f>
        <v/>
      </c>
      <c r="U662" s="167"/>
      <c r="V662" s="168" t="e">
        <f>IF(C662="",NA(),MATCH($B662&amp;$C662,'Smelter Look-up'!$J:$J,0))</f>
        <v>#N/A</v>
      </c>
      <c r="X662" s="169">
        <f t="shared" ca="1" si="55"/>
        <v>0</v>
      </c>
      <c r="AB662" s="312" t="str">
        <f t="shared" si="57"/>
        <v/>
      </c>
      <c r="AC662" s="169" t="str">
        <f t="shared" si="58"/>
        <v/>
      </c>
      <c r="AD662" s="169" t="str">
        <f t="shared" si="59"/>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6"/>
        <v/>
      </c>
      <c r="T663" s="154" t="str">
        <f ca="1">IF(B663="","",IF(ISERROR(MATCH($J663,SorP!$B$1:$B$6261,0)),"",INDIRECT("'SorP'!$A$"&amp;MATCH($S663&amp;$J663,SorP!C:C,0))))</f>
        <v/>
      </c>
      <c r="U663" s="167"/>
      <c r="V663" s="168" t="e">
        <f>IF(C663="",NA(),MATCH($B663&amp;$C663,'Smelter Look-up'!$J:$J,0))</f>
        <v>#N/A</v>
      </c>
      <c r="X663" s="169">
        <f t="shared" ca="1" si="55"/>
        <v>0</v>
      </c>
      <c r="AB663" s="312" t="str">
        <f t="shared" si="57"/>
        <v/>
      </c>
      <c r="AC663" s="169" t="str">
        <f t="shared" si="58"/>
        <v/>
      </c>
      <c r="AD663" s="169" t="str">
        <f t="shared" si="59"/>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6"/>
        <v/>
      </c>
      <c r="T664" s="154" t="str">
        <f ca="1">IF(B664="","",IF(ISERROR(MATCH($J664,SorP!$B$1:$B$6261,0)),"",INDIRECT("'SorP'!$A$"&amp;MATCH($S664&amp;$J664,SorP!C:C,0))))</f>
        <v/>
      </c>
      <c r="U664" s="167"/>
      <c r="V664" s="168" t="e">
        <f>IF(C664="",NA(),MATCH($B664&amp;$C664,'Smelter Look-up'!$J:$J,0))</f>
        <v>#N/A</v>
      </c>
      <c r="X664" s="169">
        <f t="shared" ca="1" si="55"/>
        <v>0</v>
      </c>
      <c r="AB664" s="312" t="str">
        <f t="shared" si="57"/>
        <v/>
      </c>
      <c r="AC664" s="169" t="str">
        <f t="shared" si="58"/>
        <v/>
      </c>
      <c r="AD664" s="169" t="str">
        <f t="shared" si="59"/>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6"/>
        <v/>
      </c>
      <c r="T665" s="154" t="str">
        <f ca="1">IF(B665="","",IF(ISERROR(MATCH($J665,SorP!$B$1:$B$6261,0)),"",INDIRECT("'SorP'!$A$"&amp;MATCH($S665&amp;$J665,SorP!C:C,0))))</f>
        <v/>
      </c>
      <c r="U665" s="167"/>
      <c r="V665" s="168" t="e">
        <f>IF(C665="",NA(),MATCH($B665&amp;$C665,'Smelter Look-up'!$J:$J,0))</f>
        <v>#N/A</v>
      </c>
      <c r="X665" s="169">
        <f t="shared" ca="1" si="55"/>
        <v>0</v>
      </c>
      <c r="AB665" s="312" t="str">
        <f t="shared" si="57"/>
        <v/>
      </c>
      <c r="AC665" s="169" t="str">
        <f t="shared" si="58"/>
        <v/>
      </c>
      <c r="AD665" s="169" t="str">
        <f t="shared" si="59"/>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6"/>
        <v/>
      </c>
      <c r="T666" s="154" t="str">
        <f ca="1">IF(B666="","",IF(ISERROR(MATCH($J666,SorP!$B$1:$B$6261,0)),"",INDIRECT("'SorP'!$A$"&amp;MATCH($S666&amp;$J666,SorP!C:C,0))))</f>
        <v/>
      </c>
      <c r="U666" s="167"/>
      <c r="V666" s="168" t="e">
        <f>IF(C666="",NA(),MATCH($B666&amp;$C666,'Smelter Look-up'!$J:$J,0))</f>
        <v>#N/A</v>
      </c>
      <c r="X666" s="169">
        <f t="shared" ca="1" si="55"/>
        <v>0</v>
      </c>
      <c r="AB666" s="312" t="str">
        <f t="shared" si="57"/>
        <v/>
      </c>
      <c r="AC666" s="169" t="str">
        <f t="shared" si="58"/>
        <v/>
      </c>
      <c r="AD666" s="169" t="str">
        <f t="shared" si="59"/>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6"/>
        <v/>
      </c>
      <c r="T667" s="154" t="str">
        <f ca="1">IF(B667="","",IF(ISERROR(MATCH($J667,SorP!$B$1:$B$6261,0)),"",INDIRECT("'SorP'!$A$"&amp;MATCH($S667&amp;$J667,SorP!C:C,0))))</f>
        <v/>
      </c>
      <c r="U667" s="167"/>
      <c r="V667" s="168" t="e">
        <f>IF(C667="",NA(),MATCH($B667&amp;$C667,'Smelter Look-up'!$J:$J,0))</f>
        <v>#N/A</v>
      </c>
      <c r="X667" s="169">
        <f t="shared" ca="1" si="55"/>
        <v>0</v>
      </c>
      <c r="AB667" s="312" t="str">
        <f t="shared" si="57"/>
        <v/>
      </c>
      <c r="AC667" s="169" t="str">
        <f t="shared" si="58"/>
        <v/>
      </c>
      <c r="AD667" s="169" t="str">
        <f t="shared" si="59"/>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6"/>
        <v/>
      </c>
      <c r="T668" s="154" t="str">
        <f ca="1">IF(B668="","",IF(ISERROR(MATCH($J668,SorP!$B$1:$B$6261,0)),"",INDIRECT("'SorP'!$A$"&amp;MATCH($S668&amp;$J668,SorP!C:C,0))))</f>
        <v/>
      </c>
      <c r="U668" s="167"/>
      <c r="V668" s="168" t="e">
        <f>IF(C668="",NA(),MATCH($B668&amp;$C668,'Smelter Look-up'!$J:$J,0))</f>
        <v>#N/A</v>
      </c>
      <c r="X668" s="169">
        <f t="shared" ca="1" si="55"/>
        <v>0</v>
      </c>
      <c r="AB668" s="312" t="str">
        <f t="shared" si="57"/>
        <v/>
      </c>
      <c r="AC668" s="169" t="str">
        <f t="shared" si="58"/>
        <v/>
      </c>
      <c r="AD668" s="169" t="str">
        <f t="shared" si="59"/>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6"/>
        <v/>
      </c>
      <c r="T669" s="154" t="str">
        <f ca="1">IF(B669="","",IF(ISERROR(MATCH($J669,SorP!$B$1:$B$6261,0)),"",INDIRECT("'SorP'!$A$"&amp;MATCH($S669&amp;$J669,SorP!C:C,0))))</f>
        <v/>
      </c>
      <c r="U669" s="167"/>
      <c r="V669" s="168" t="e">
        <f>IF(C669="",NA(),MATCH($B669&amp;$C669,'Smelter Look-up'!$J:$J,0))</f>
        <v>#N/A</v>
      </c>
      <c r="X669" s="169">
        <f t="shared" ca="1" si="55"/>
        <v>0</v>
      </c>
      <c r="AB669" s="312" t="str">
        <f t="shared" si="57"/>
        <v/>
      </c>
      <c r="AC669" s="169" t="str">
        <f t="shared" si="58"/>
        <v/>
      </c>
      <c r="AD669" s="169" t="str">
        <f t="shared" si="59"/>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6"/>
        <v/>
      </c>
      <c r="T670" s="154" t="str">
        <f ca="1">IF(B670="","",IF(ISERROR(MATCH($J670,SorP!$B$1:$B$6261,0)),"",INDIRECT("'SorP'!$A$"&amp;MATCH($S670&amp;$J670,SorP!C:C,0))))</f>
        <v/>
      </c>
      <c r="U670" s="167"/>
      <c r="V670" s="168" t="e">
        <f>IF(C670="",NA(),MATCH($B670&amp;$C670,'Smelter Look-up'!$J:$J,0))</f>
        <v>#N/A</v>
      </c>
      <c r="X670" s="169">
        <f t="shared" ca="1" si="55"/>
        <v>0</v>
      </c>
      <c r="AB670" s="312" t="str">
        <f t="shared" si="57"/>
        <v/>
      </c>
      <c r="AC670" s="169" t="str">
        <f t="shared" si="58"/>
        <v/>
      </c>
      <c r="AD670" s="169" t="str">
        <f t="shared" si="59"/>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6"/>
        <v/>
      </c>
      <c r="T671" s="154" t="str">
        <f ca="1">IF(B671="","",IF(ISERROR(MATCH($J671,SorP!$B$1:$B$6261,0)),"",INDIRECT("'SorP'!$A$"&amp;MATCH($S671&amp;$J671,SorP!C:C,0))))</f>
        <v/>
      </c>
      <c r="U671" s="167"/>
      <c r="V671" s="168" t="e">
        <f>IF(C671="",NA(),MATCH($B671&amp;$C671,'Smelter Look-up'!$J:$J,0))</f>
        <v>#N/A</v>
      </c>
      <c r="X671" s="169">
        <f t="shared" ca="1" si="55"/>
        <v>0</v>
      </c>
      <c r="AB671" s="312" t="str">
        <f t="shared" si="57"/>
        <v/>
      </c>
      <c r="AC671" s="169" t="str">
        <f t="shared" si="58"/>
        <v/>
      </c>
      <c r="AD671" s="169" t="str">
        <f t="shared" si="59"/>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6"/>
        <v/>
      </c>
      <c r="T672" s="154" t="str">
        <f ca="1">IF(B672="","",IF(ISERROR(MATCH($J672,SorP!$B$1:$B$6261,0)),"",INDIRECT("'SorP'!$A$"&amp;MATCH($S672&amp;$J672,SorP!C:C,0))))</f>
        <v/>
      </c>
      <c r="U672" s="167"/>
      <c r="V672" s="168" t="e">
        <f>IF(C672="",NA(),MATCH($B672&amp;$C672,'Smelter Look-up'!$J:$J,0))</f>
        <v>#N/A</v>
      </c>
      <c r="X672" s="169">
        <f t="shared" ca="1" si="55"/>
        <v>0</v>
      </c>
      <c r="AB672" s="312" t="str">
        <f t="shared" si="57"/>
        <v/>
      </c>
      <c r="AC672" s="169" t="str">
        <f t="shared" si="58"/>
        <v/>
      </c>
      <c r="AD672" s="169" t="str">
        <f t="shared" si="59"/>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6"/>
        <v/>
      </c>
      <c r="T673" s="154" t="str">
        <f ca="1">IF(B673="","",IF(ISERROR(MATCH($J673,SorP!$B$1:$B$6261,0)),"",INDIRECT("'SorP'!$A$"&amp;MATCH($S673&amp;$J673,SorP!C:C,0))))</f>
        <v/>
      </c>
      <c r="U673" s="167"/>
      <c r="V673" s="168" t="e">
        <f>IF(C673="",NA(),MATCH($B673&amp;$C673,'Smelter Look-up'!$J:$J,0))</f>
        <v>#N/A</v>
      </c>
      <c r="X673" s="169">
        <f t="shared" ca="1" si="55"/>
        <v>0</v>
      </c>
      <c r="AB673" s="312" t="str">
        <f t="shared" si="57"/>
        <v/>
      </c>
      <c r="AC673" s="169" t="str">
        <f t="shared" si="58"/>
        <v/>
      </c>
      <c r="AD673" s="169" t="str">
        <f t="shared" si="59"/>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6"/>
        <v/>
      </c>
      <c r="T674" s="154" t="str">
        <f ca="1">IF(B674="","",IF(ISERROR(MATCH($J674,SorP!$B$1:$B$6261,0)),"",INDIRECT("'SorP'!$A$"&amp;MATCH($S674&amp;$J674,SorP!C:C,0))))</f>
        <v/>
      </c>
      <c r="U674" s="167"/>
      <c r="V674" s="168" t="e">
        <f>IF(C674="",NA(),MATCH($B674&amp;$C674,'Smelter Look-up'!$J:$J,0))</f>
        <v>#N/A</v>
      </c>
      <c r="X674" s="169">
        <f t="shared" ca="1" si="55"/>
        <v>0</v>
      </c>
      <c r="AB674" s="312" t="str">
        <f t="shared" si="57"/>
        <v/>
      </c>
      <c r="AC674" s="169" t="str">
        <f t="shared" si="58"/>
        <v/>
      </c>
      <c r="AD674" s="169" t="str">
        <f t="shared" si="59"/>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6"/>
        <v/>
      </c>
      <c r="T675" s="154" t="str">
        <f ca="1">IF(B675="","",IF(ISERROR(MATCH($J675,SorP!$B$1:$B$6261,0)),"",INDIRECT("'SorP'!$A$"&amp;MATCH($S675&amp;$J675,SorP!C:C,0))))</f>
        <v/>
      </c>
      <c r="U675" s="167"/>
      <c r="V675" s="168" t="e">
        <f>IF(C675="",NA(),MATCH($B675&amp;$C675,'Smelter Look-up'!$J:$J,0))</f>
        <v>#N/A</v>
      </c>
      <c r="X675" s="169">
        <f t="shared" ca="1" si="55"/>
        <v>0</v>
      </c>
      <c r="AB675" s="312" t="str">
        <f t="shared" si="57"/>
        <v/>
      </c>
      <c r="AC675" s="169" t="str">
        <f t="shared" si="58"/>
        <v/>
      </c>
      <c r="AD675" s="169" t="str">
        <f t="shared" si="59"/>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6"/>
        <v/>
      </c>
      <c r="T676" s="154" t="str">
        <f ca="1">IF(B676="","",IF(ISERROR(MATCH($J676,SorP!$B$1:$B$6261,0)),"",INDIRECT("'SorP'!$A$"&amp;MATCH($S676&amp;$J676,SorP!C:C,0))))</f>
        <v/>
      </c>
      <c r="U676" s="167"/>
      <c r="V676" s="168" t="e">
        <f>IF(C676="",NA(),MATCH($B676&amp;$C676,'Smelter Look-up'!$J:$J,0))</f>
        <v>#N/A</v>
      </c>
      <c r="X676" s="169">
        <f t="shared" ca="1" si="55"/>
        <v>0</v>
      </c>
      <c r="AB676" s="312" t="str">
        <f t="shared" si="57"/>
        <v/>
      </c>
      <c r="AC676" s="169" t="str">
        <f t="shared" si="58"/>
        <v/>
      </c>
      <c r="AD676" s="169" t="str">
        <f t="shared" si="59"/>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6"/>
        <v/>
      </c>
      <c r="T677" s="154" t="str">
        <f ca="1">IF(B677="","",IF(ISERROR(MATCH($J677,SorP!$B$1:$B$6261,0)),"",INDIRECT("'SorP'!$A$"&amp;MATCH($S677&amp;$J677,SorP!C:C,0))))</f>
        <v/>
      </c>
      <c r="U677" s="167"/>
      <c r="V677" s="168" t="e">
        <f>IF(C677="",NA(),MATCH($B677&amp;$C677,'Smelter Look-up'!$J:$J,0))</f>
        <v>#N/A</v>
      </c>
      <c r="X677" s="169">
        <f t="shared" ca="1" si="55"/>
        <v>0</v>
      </c>
      <c r="AB677" s="312" t="str">
        <f t="shared" si="57"/>
        <v/>
      </c>
      <c r="AC677" s="169" t="str">
        <f t="shared" si="58"/>
        <v/>
      </c>
      <c r="AD677" s="169" t="str">
        <f t="shared" si="59"/>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6"/>
        <v/>
      </c>
      <c r="T678" s="154" t="str">
        <f ca="1">IF(B678="","",IF(ISERROR(MATCH($J678,SorP!$B$1:$B$6261,0)),"",INDIRECT("'SorP'!$A$"&amp;MATCH($S678&amp;$J678,SorP!C:C,0))))</f>
        <v/>
      </c>
      <c r="U678" s="167"/>
      <c r="V678" s="168" t="e">
        <f>IF(C678="",NA(),MATCH($B678&amp;$C678,'Smelter Look-up'!$J:$J,0))</f>
        <v>#N/A</v>
      </c>
      <c r="X678" s="169">
        <f t="shared" ca="1" si="55"/>
        <v>0</v>
      </c>
      <c r="AB678" s="312" t="str">
        <f t="shared" si="57"/>
        <v/>
      </c>
      <c r="AC678" s="169" t="str">
        <f t="shared" si="58"/>
        <v/>
      </c>
      <c r="AD678" s="169" t="str">
        <f t="shared" si="59"/>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6"/>
        <v/>
      </c>
      <c r="T679" s="154" t="str">
        <f ca="1">IF(B679="","",IF(ISERROR(MATCH($J679,SorP!$B$1:$B$6261,0)),"",INDIRECT("'SorP'!$A$"&amp;MATCH($S679&amp;$J679,SorP!C:C,0))))</f>
        <v/>
      </c>
      <c r="U679" s="167"/>
      <c r="V679" s="168" t="e">
        <f>IF(C679="",NA(),MATCH($B679&amp;$C679,'Smelter Look-up'!$J:$J,0))</f>
        <v>#N/A</v>
      </c>
      <c r="X679" s="169">
        <f t="shared" ca="1" si="55"/>
        <v>0</v>
      </c>
      <c r="AB679" s="312" t="str">
        <f t="shared" si="57"/>
        <v/>
      </c>
      <c r="AC679" s="169" t="str">
        <f t="shared" si="58"/>
        <v/>
      </c>
      <c r="AD679" s="169" t="str">
        <f t="shared" si="59"/>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6"/>
        <v/>
      </c>
      <c r="T680" s="154" t="str">
        <f ca="1">IF(B680="","",IF(ISERROR(MATCH($J680,SorP!$B$1:$B$6261,0)),"",INDIRECT("'SorP'!$A$"&amp;MATCH($S680&amp;$J680,SorP!C:C,0))))</f>
        <v/>
      </c>
      <c r="U680" s="167"/>
      <c r="V680" s="168" t="e">
        <f>IF(C680="",NA(),MATCH($B680&amp;$C680,'Smelter Look-up'!$J:$J,0))</f>
        <v>#N/A</v>
      </c>
      <c r="X680" s="169">
        <f t="shared" ca="1" si="55"/>
        <v>0</v>
      </c>
      <c r="AB680" s="312" t="str">
        <f t="shared" si="57"/>
        <v/>
      </c>
      <c r="AC680" s="169" t="str">
        <f t="shared" si="58"/>
        <v/>
      </c>
      <c r="AD680" s="169" t="str">
        <f t="shared" si="59"/>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6"/>
        <v/>
      </c>
      <c r="T681" s="154" t="str">
        <f ca="1">IF(B681="","",IF(ISERROR(MATCH($J681,SorP!$B$1:$B$6261,0)),"",INDIRECT("'SorP'!$A$"&amp;MATCH($S681&amp;$J681,SorP!C:C,0))))</f>
        <v/>
      </c>
      <c r="U681" s="167"/>
      <c r="V681" s="168" t="e">
        <f>IF(C681="",NA(),MATCH($B681&amp;$C681,'Smelter Look-up'!$J:$J,0))</f>
        <v>#N/A</v>
      </c>
      <c r="X681" s="169">
        <f t="shared" ca="1" si="55"/>
        <v>0</v>
      </c>
      <c r="AB681" s="312" t="str">
        <f t="shared" si="57"/>
        <v/>
      </c>
      <c r="AC681" s="169" t="str">
        <f t="shared" si="58"/>
        <v/>
      </c>
      <c r="AD681" s="169" t="str">
        <f t="shared" si="59"/>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6"/>
        <v/>
      </c>
      <c r="T682" s="154" t="str">
        <f ca="1">IF(B682="","",IF(ISERROR(MATCH($J682,SorP!$B$1:$B$6261,0)),"",INDIRECT("'SorP'!$A$"&amp;MATCH($S682&amp;$J682,SorP!C:C,0))))</f>
        <v/>
      </c>
      <c r="U682" s="167"/>
      <c r="V682" s="168" t="e">
        <f>IF(C682="",NA(),MATCH($B682&amp;$C682,'Smelter Look-up'!$J:$J,0))</f>
        <v>#N/A</v>
      </c>
      <c r="X682" s="169">
        <f t="shared" ca="1" si="55"/>
        <v>0</v>
      </c>
      <c r="AB682" s="312" t="str">
        <f t="shared" si="57"/>
        <v/>
      </c>
      <c r="AC682" s="169" t="str">
        <f t="shared" si="58"/>
        <v/>
      </c>
      <c r="AD682" s="169" t="str">
        <f t="shared" si="59"/>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6"/>
        <v/>
      </c>
      <c r="T683" s="154" t="str">
        <f ca="1">IF(B683="","",IF(ISERROR(MATCH($J683,SorP!$B$1:$B$6261,0)),"",INDIRECT("'SorP'!$A$"&amp;MATCH($S683&amp;$J683,SorP!C:C,0))))</f>
        <v/>
      </c>
      <c r="U683" s="167"/>
      <c r="V683" s="168" t="e">
        <f>IF(C683="",NA(),MATCH($B683&amp;$C683,'Smelter Look-up'!$J:$J,0))</f>
        <v>#N/A</v>
      </c>
      <c r="X683" s="169">
        <f t="shared" ca="1" si="55"/>
        <v>0</v>
      </c>
      <c r="AB683" s="312" t="str">
        <f t="shared" si="57"/>
        <v/>
      </c>
      <c r="AC683" s="169" t="str">
        <f t="shared" si="58"/>
        <v/>
      </c>
      <c r="AD683" s="169" t="str">
        <f t="shared" si="59"/>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6"/>
        <v/>
      </c>
      <c r="T684" s="154" t="str">
        <f ca="1">IF(B684="","",IF(ISERROR(MATCH($J684,SorP!$B$1:$B$6261,0)),"",INDIRECT("'SorP'!$A$"&amp;MATCH($S684&amp;$J684,SorP!C:C,0))))</f>
        <v/>
      </c>
      <c r="U684" s="167"/>
      <c r="V684" s="168" t="e">
        <f>IF(C684="",NA(),MATCH($B684&amp;$C684,'Smelter Look-up'!$J:$J,0))</f>
        <v>#N/A</v>
      </c>
      <c r="X684" s="169">
        <f t="shared" ca="1" si="55"/>
        <v>0</v>
      </c>
      <c r="AB684" s="312" t="str">
        <f t="shared" si="57"/>
        <v/>
      </c>
      <c r="AC684" s="169" t="str">
        <f t="shared" si="58"/>
        <v/>
      </c>
      <c r="AD684" s="169" t="str">
        <f t="shared" si="59"/>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6"/>
        <v/>
      </c>
      <c r="T685" s="154" t="str">
        <f ca="1">IF(B685="","",IF(ISERROR(MATCH($J685,SorP!$B$1:$B$6261,0)),"",INDIRECT("'SorP'!$A$"&amp;MATCH($S685&amp;$J685,SorP!C:C,0))))</f>
        <v/>
      </c>
      <c r="U685" s="167"/>
      <c r="V685" s="168" t="e">
        <f>IF(C685="",NA(),MATCH($B685&amp;$C685,'Smelter Look-up'!$J:$J,0))</f>
        <v>#N/A</v>
      </c>
      <c r="X685" s="169">
        <f t="shared" ca="1" si="55"/>
        <v>0</v>
      </c>
      <c r="AB685" s="312" t="str">
        <f t="shared" si="57"/>
        <v/>
      </c>
      <c r="AC685" s="169" t="str">
        <f t="shared" si="58"/>
        <v/>
      </c>
      <c r="AD685" s="169" t="str">
        <f t="shared" si="59"/>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6"/>
        <v/>
      </c>
      <c r="T686" s="154" t="str">
        <f ca="1">IF(B686="","",IF(ISERROR(MATCH($J686,SorP!$B$1:$B$6261,0)),"",INDIRECT("'SorP'!$A$"&amp;MATCH($S686&amp;$J686,SorP!C:C,0))))</f>
        <v/>
      </c>
      <c r="U686" s="167"/>
      <c r="V686" s="168" t="e">
        <f>IF(C686="",NA(),MATCH($B686&amp;$C686,'Smelter Look-up'!$J:$J,0))</f>
        <v>#N/A</v>
      </c>
      <c r="X686" s="169">
        <f t="shared" ca="1" si="55"/>
        <v>0</v>
      </c>
      <c r="AB686" s="312" t="str">
        <f t="shared" si="57"/>
        <v/>
      </c>
      <c r="AC686" s="169" t="str">
        <f t="shared" si="58"/>
        <v/>
      </c>
      <c r="AD686" s="169" t="str">
        <f t="shared" si="59"/>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6"/>
        <v/>
      </c>
      <c r="T687" s="154" t="str">
        <f ca="1">IF(B687="","",IF(ISERROR(MATCH($J687,SorP!$B$1:$B$6261,0)),"",INDIRECT("'SorP'!$A$"&amp;MATCH($S687&amp;$J687,SorP!C:C,0))))</f>
        <v/>
      </c>
      <c r="U687" s="167"/>
      <c r="V687" s="168" t="e">
        <f>IF(C687="",NA(),MATCH($B687&amp;$C687,'Smelter Look-up'!$J:$J,0))</f>
        <v>#N/A</v>
      </c>
      <c r="X687" s="169">
        <f t="shared" ca="1" si="55"/>
        <v>0</v>
      </c>
      <c r="AB687" s="312" t="str">
        <f t="shared" si="57"/>
        <v/>
      </c>
      <c r="AC687" s="169" t="str">
        <f t="shared" si="58"/>
        <v/>
      </c>
      <c r="AD687" s="169" t="str">
        <f t="shared" si="59"/>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6"/>
        <v/>
      </c>
      <c r="T688" s="154" t="str">
        <f ca="1">IF(B688="","",IF(ISERROR(MATCH($J688,SorP!$B$1:$B$6261,0)),"",INDIRECT("'SorP'!$A$"&amp;MATCH($S688&amp;$J688,SorP!C:C,0))))</f>
        <v/>
      </c>
      <c r="U688" s="167"/>
      <c r="V688" s="168" t="e">
        <f>IF(C688="",NA(),MATCH($B688&amp;$C688,'Smelter Look-up'!$J:$J,0))</f>
        <v>#N/A</v>
      </c>
      <c r="X688" s="169">
        <f t="shared" ca="1" si="55"/>
        <v>0</v>
      </c>
      <c r="AB688" s="312" t="str">
        <f t="shared" si="57"/>
        <v/>
      </c>
      <c r="AC688" s="169" t="str">
        <f t="shared" si="58"/>
        <v/>
      </c>
      <c r="AD688" s="169" t="str">
        <f t="shared" si="59"/>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6"/>
        <v/>
      </c>
      <c r="T689" s="154" t="str">
        <f ca="1">IF(B689="","",IF(ISERROR(MATCH($J689,SorP!$B$1:$B$6261,0)),"",INDIRECT("'SorP'!$A$"&amp;MATCH($S689&amp;$J689,SorP!C:C,0))))</f>
        <v/>
      </c>
      <c r="U689" s="167"/>
      <c r="V689" s="168" t="e">
        <f>IF(C689="",NA(),MATCH($B689&amp;$C689,'Smelter Look-up'!$J:$J,0))</f>
        <v>#N/A</v>
      </c>
      <c r="X689" s="169">
        <f t="shared" ca="1" si="55"/>
        <v>0</v>
      </c>
      <c r="AB689" s="312" t="str">
        <f t="shared" si="57"/>
        <v/>
      </c>
      <c r="AC689" s="169" t="str">
        <f t="shared" si="58"/>
        <v/>
      </c>
      <c r="AD689" s="169" t="str">
        <f t="shared" si="59"/>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6"/>
        <v/>
      </c>
      <c r="T690" s="154" t="str">
        <f ca="1">IF(B690="","",IF(ISERROR(MATCH($J690,SorP!$B$1:$B$6261,0)),"",INDIRECT("'SorP'!$A$"&amp;MATCH($S690&amp;$J690,SorP!C:C,0))))</f>
        <v/>
      </c>
      <c r="U690" s="167"/>
      <c r="V690" s="168" t="e">
        <f>IF(C690="",NA(),MATCH($B690&amp;$C690,'Smelter Look-up'!$J:$J,0))</f>
        <v>#N/A</v>
      </c>
      <c r="X690" s="169">
        <f t="shared" ca="1" si="55"/>
        <v>0</v>
      </c>
      <c r="AB690" s="312" t="str">
        <f t="shared" si="57"/>
        <v/>
      </c>
      <c r="AC690" s="169" t="str">
        <f t="shared" si="58"/>
        <v/>
      </c>
      <c r="AD690" s="169" t="str">
        <f t="shared" si="59"/>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6"/>
        <v/>
      </c>
      <c r="T691" s="154" t="str">
        <f ca="1">IF(B691="","",IF(ISERROR(MATCH($J691,SorP!$B$1:$B$6261,0)),"",INDIRECT("'SorP'!$A$"&amp;MATCH($S691&amp;$J691,SorP!C:C,0))))</f>
        <v/>
      </c>
      <c r="U691" s="167"/>
      <c r="V691" s="168" t="e">
        <f>IF(C691="",NA(),MATCH($B691&amp;$C691,'Smelter Look-up'!$J:$J,0))</f>
        <v>#N/A</v>
      </c>
      <c r="X691" s="169">
        <f t="shared" ca="1" si="55"/>
        <v>0</v>
      </c>
      <c r="AB691" s="312" t="str">
        <f t="shared" si="57"/>
        <v/>
      </c>
      <c r="AC691" s="169" t="str">
        <f t="shared" si="58"/>
        <v/>
      </c>
      <c r="AD691" s="169" t="str">
        <f t="shared" si="59"/>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6"/>
        <v/>
      </c>
      <c r="T692" s="154" t="str">
        <f ca="1">IF(B692="","",IF(ISERROR(MATCH($J692,SorP!$B$1:$B$6261,0)),"",INDIRECT("'SorP'!$A$"&amp;MATCH($S692&amp;$J692,SorP!C:C,0))))</f>
        <v/>
      </c>
      <c r="U692" s="167"/>
      <c r="V692" s="168" t="e">
        <f>IF(C692="",NA(),MATCH($B692&amp;$C692,'Smelter Look-up'!$J:$J,0))</f>
        <v>#N/A</v>
      </c>
      <c r="X692" s="169">
        <f t="shared" ca="1" si="55"/>
        <v>0</v>
      </c>
      <c r="AB692" s="312" t="str">
        <f t="shared" si="57"/>
        <v/>
      </c>
      <c r="AC692" s="169" t="str">
        <f t="shared" si="58"/>
        <v/>
      </c>
      <c r="AD692" s="169" t="str">
        <f t="shared" si="59"/>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6"/>
        <v/>
      </c>
      <c r="T693" s="154" t="str">
        <f ca="1">IF(B693="","",IF(ISERROR(MATCH($J693,SorP!$B$1:$B$6261,0)),"",INDIRECT("'SorP'!$A$"&amp;MATCH($S693&amp;$J693,SorP!C:C,0))))</f>
        <v/>
      </c>
      <c r="U693" s="167"/>
      <c r="V693" s="168" t="e">
        <f>IF(C693="",NA(),MATCH($B693&amp;$C693,'Smelter Look-up'!$J:$J,0))</f>
        <v>#N/A</v>
      </c>
      <c r="X693" s="169">
        <f t="shared" ca="1" si="55"/>
        <v>0</v>
      </c>
      <c r="AB693" s="312" t="str">
        <f t="shared" si="57"/>
        <v/>
      </c>
      <c r="AC693" s="169" t="str">
        <f t="shared" si="58"/>
        <v/>
      </c>
      <c r="AD693" s="169" t="str">
        <f t="shared" si="59"/>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6"/>
        <v/>
      </c>
      <c r="T694" s="154" t="str">
        <f ca="1">IF(B694="","",IF(ISERROR(MATCH($J694,SorP!$B$1:$B$6261,0)),"",INDIRECT("'SorP'!$A$"&amp;MATCH($S694&amp;$J694,SorP!C:C,0))))</f>
        <v/>
      </c>
      <c r="U694" s="167"/>
      <c r="V694" s="168" t="e">
        <f>IF(C694="",NA(),MATCH($B694&amp;$C694,'Smelter Look-up'!$J:$J,0))</f>
        <v>#N/A</v>
      </c>
      <c r="X694" s="169">
        <f t="shared" ca="1" si="55"/>
        <v>0</v>
      </c>
      <c r="AB694" s="312" t="str">
        <f t="shared" si="57"/>
        <v/>
      </c>
      <c r="AC694" s="169" t="str">
        <f t="shared" si="58"/>
        <v/>
      </c>
      <c r="AD694" s="169" t="str">
        <f t="shared" si="59"/>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6"/>
        <v/>
      </c>
      <c r="T695" s="154" t="str">
        <f ca="1">IF(B695="","",IF(ISERROR(MATCH($J695,SorP!$B$1:$B$6261,0)),"",INDIRECT("'SorP'!$A$"&amp;MATCH($S695&amp;$J695,SorP!C:C,0))))</f>
        <v/>
      </c>
      <c r="U695" s="167"/>
      <c r="V695" s="168" t="e">
        <f>IF(C695="",NA(),MATCH($B695&amp;$C695,'Smelter Look-up'!$J:$J,0))</f>
        <v>#N/A</v>
      </c>
      <c r="X695" s="169">
        <f t="shared" ca="1" si="55"/>
        <v>0</v>
      </c>
      <c r="AB695" s="312" t="str">
        <f t="shared" si="57"/>
        <v/>
      </c>
      <c r="AC695" s="169" t="str">
        <f t="shared" si="58"/>
        <v/>
      </c>
      <c r="AD695" s="169" t="str">
        <f t="shared" si="59"/>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6"/>
        <v/>
      </c>
      <c r="T696" s="154" t="str">
        <f ca="1">IF(B696="","",IF(ISERROR(MATCH($J696,SorP!$B$1:$B$6261,0)),"",INDIRECT("'SorP'!$A$"&amp;MATCH($S696&amp;$J696,SorP!C:C,0))))</f>
        <v/>
      </c>
      <c r="U696" s="167"/>
      <c r="V696" s="168" t="e">
        <f>IF(C696="",NA(),MATCH($B696&amp;$C696,'Smelter Look-up'!$J:$J,0))</f>
        <v>#N/A</v>
      </c>
      <c r="X696" s="169">
        <f t="shared" ref="X696:X759" ca="1" si="60">IF(AND(C696="Smelter not listed",OR(LEN(D696)=0,LEN(E696)=0)),1,0)</f>
        <v>0</v>
      </c>
      <c r="AB696" s="312" t="str">
        <f t="shared" si="57"/>
        <v/>
      </c>
      <c r="AC696" s="169" t="str">
        <f t="shared" si="58"/>
        <v/>
      </c>
      <c r="AD696" s="169" t="str">
        <f t="shared" si="59"/>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ref="S697:S760" ca="1" si="61">IF(B697="","",IF(ISERROR(MATCH($E697,CL,0)),"Unknown",INDIRECT("'C'!$A$"&amp;MATCH($E697,CL,0)+1)))</f>
        <v/>
      </c>
      <c r="T697" s="154" t="str">
        <f ca="1">IF(B697="","",IF(ISERROR(MATCH($J697,SorP!$B$1:$B$6261,0)),"",INDIRECT("'SorP'!$A$"&amp;MATCH($S697&amp;$J697,SorP!C:C,0))))</f>
        <v/>
      </c>
      <c r="U697" s="167"/>
      <c r="V697" s="168" t="e">
        <f>IF(C697="",NA(),MATCH($B697&amp;$C697,'Smelter Look-up'!$J:$J,0))</f>
        <v>#N/A</v>
      </c>
      <c r="X697" s="169">
        <f t="shared" ca="1" si="60"/>
        <v>0</v>
      </c>
      <c r="AB697" s="312" t="str">
        <f t="shared" si="57"/>
        <v/>
      </c>
      <c r="AC697" s="169" t="str">
        <f t="shared" si="58"/>
        <v/>
      </c>
      <c r="AD697" s="169" t="str">
        <f t="shared" si="59"/>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61"/>
        <v/>
      </c>
      <c r="T698" s="154" t="str">
        <f ca="1">IF(B698="","",IF(ISERROR(MATCH($J698,SorP!$B$1:$B$6261,0)),"",INDIRECT("'SorP'!$A$"&amp;MATCH($S698&amp;$J698,SorP!C:C,0))))</f>
        <v/>
      </c>
      <c r="U698" s="167"/>
      <c r="V698" s="168" t="e">
        <f>IF(C698="",NA(),MATCH($B698&amp;$C698,'Smelter Look-up'!$J:$J,0))</f>
        <v>#N/A</v>
      </c>
      <c r="X698" s="169">
        <f t="shared" ca="1" si="60"/>
        <v>0</v>
      </c>
      <c r="AB698" s="312" t="str">
        <f t="shared" si="57"/>
        <v/>
      </c>
      <c r="AC698" s="169" t="str">
        <f t="shared" si="58"/>
        <v/>
      </c>
      <c r="AD698" s="169" t="str">
        <f t="shared" si="59"/>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61"/>
        <v/>
      </c>
      <c r="T699" s="154" t="str">
        <f ca="1">IF(B699="","",IF(ISERROR(MATCH($J699,SorP!$B$1:$B$6261,0)),"",INDIRECT("'SorP'!$A$"&amp;MATCH($S699&amp;$J699,SorP!C:C,0))))</f>
        <v/>
      </c>
      <c r="U699" s="167"/>
      <c r="V699" s="168" t="e">
        <f>IF(C699="",NA(),MATCH($B699&amp;$C699,'Smelter Look-up'!$J:$J,0))</f>
        <v>#N/A</v>
      </c>
      <c r="X699" s="169">
        <f t="shared" ca="1" si="60"/>
        <v>0</v>
      </c>
      <c r="AB699" s="312" t="str">
        <f t="shared" si="57"/>
        <v/>
      </c>
      <c r="AC699" s="169" t="str">
        <f t="shared" si="58"/>
        <v/>
      </c>
      <c r="AD699" s="169" t="str">
        <f t="shared" si="59"/>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61"/>
        <v/>
      </c>
      <c r="T700" s="154" t="str">
        <f ca="1">IF(B700="","",IF(ISERROR(MATCH($J700,SorP!$B$1:$B$6261,0)),"",INDIRECT("'SorP'!$A$"&amp;MATCH($S700&amp;$J700,SorP!C:C,0))))</f>
        <v/>
      </c>
      <c r="U700" s="167"/>
      <c r="V700" s="168" t="e">
        <f>IF(C700="",NA(),MATCH($B700&amp;$C700,'Smelter Look-up'!$J:$J,0))</f>
        <v>#N/A</v>
      </c>
      <c r="X700" s="169">
        <f t="shared" ca="1" si="60"/>
        <v>0</v>
      </c>
      <c r="AB700" s="312" t="str">
        <f t="shared" si="57"/>
        <v/>
      </c>
      <c r="AC700" s="169" t="str">
        <f t="shared" si="58"/>
        <v/>
      </c>
      <c r="AD700" s="169" t="str">
        <f t="shared" si="59"/>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61"/>
        <v/>
      </c>
      <c r="T701" s="154" t="str">
        <f ca="1">IF(B701="","",IF(ISERROR(MATCH($J701,SorP!$B$1:$B$6261,0)),"",INDIRECT("'SorP'!$A$"&amp;MATCH($S701&amp;$J701,SorP!C:C,0))))</f>
        <v/>
      </c>
      <c r="U701" s="167"/>
      <c r="V701" s="168" t="e">
        <f>IF(C701="",NA(),MATCH($B701&amp;$C701,'Smelter Look-up'!$J:$J,0))</f>
        <v>#N/A</v>
      </c>
      <c r="X701" s="169">
        <f t="shared" ca="1" si="60"/>
        <v>0</v>
      </c>
      <c r="AB701" s="312" t="str">
        <f t="shared" si="57"/>
        <v/>
      </c>
      <c r="AC701" s="169" t="str">
        <f t="shared" si="58"/>
        <v/>
      </c>
      <c r="AD701" s="169" t="str">
        <f t="shared" si="59"/>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61"/>
        <v/>
      </c>
      <c r="T702" s="154" t="str">
        <f ca="1">IF(B702="","",IF(ISERROR(MATCH($J702,SorP!$B$1:$B$6261,0)),"",INDIRECT("'SorP'!$A$"&amp;MATCH($S702&amp;$J702,SorP!C:C,0))))</f>
        <v/>
      </c>
      <c r="U702" s="167"/>
      <c r="V702" s="168" t="e">
        <f>IF(C702="",NA(),MATCH($B702&amp;$C702,'Smelter Look-up'!$J:$J,0))</f>
        <v>#N/A</v>
      </c>
      <c r="X702" s="169">
        <f t="shared" ca="1" si="60"/>
        <v>0</v>
      </c>
      <c r="AB702" s="312" t="str">
        <f t="shared" si="57"/>
        <v/>
      </c>
      <c r="AC702" s="169" t="str">
        <f t="shared" si="58"/>
        <v/>
      </c>
      <c r="AD702" s="169" t="str">
        <f t="shared" si="59"/>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61"/>
        <v/>
      </c>
      <c r="T703" s="154" t="str">
        <f ca="1">IF(B703="","",IF(ISERROR(MATCH($J703,SorP!$B$1:$B$6261,0)),"",INDIRECT("'SorP'!$A$"&amp;MATCH($S703&amp;$J703,SorP!C:C,0))))</f>
        <v/>
      </c>
      <c r="U703" s="167"/>
      <c r="V703" s="168" t="e">
        <f>IF(C703="",NA(),MATCH($B703&amp;$C703,'Smelter Look-up'!$J:$J,0))</f>
        <v>#N/A</v>
      </c>
      <c r="X703" s="169">
        <f t="shared" ca="1" si="60"/>
        <v>0</v>
      </c>
      <c r="AB703" s="312" t="str">
        <f t="shared" ref="AB703:AB766" si="62">IF(C703="","",B703)</f>
        <v/>
      </c>
      <c r="AC703" s="169" t="str">
        <f t="shared" ref="AC703:AC766" si="63">B703</f>
        <v/>
      </c>
      <c r="AD703" s="169" t="str">
        <f t="shared" ref="AD703:AD766" si="64">IF(C703="Smelter not listed",D703,C703)</f>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ca="1" si="61"/>
        <v/>
      </c>
      <c r="T704" s="154" t="str">
        <f ca="1">IF(B704="","",IF(ISERROR(MATCH($J704,SorP!$B$1:$B$6261,0)),"",INDIRECT("'SorP'!$A$"&amp;MATCH($S704&amp;$J704,SorP!C:C,0))))</f>
        <v/>
      </c>
      <c r="U704" s="167"/>
      <c r="V704" s="168" t="e">
        <f>IF(C704="",NA(),MATCH($B704&amp;$C704,'Smelter Look-up'!$J:$J,0))</f>
        <v>#N/A</v>
      </c>
      <c r="X704" s="169">
        <f t="shared" ca="1" si="60"/>
        <v>0</v>
      </c>
      <c r="AB704" s="312" t="str">
        <f t="shared" si="62"/>
        <v/>
      </c>
      <c r="AC704" s="169" t="str">
        <f t="shared" si="63"/>
        <v/>
      </c>
      <c r="AD704" s="169" t="str">
        <f t="shared" si="64"/>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61"/>
        <v/>
      </c>
      <c r="T705" s="154" t="str">
        <f ca="1">IF(B705="","",IF(ISERROR(MATCH($J705,SorP!$B$1:$B$6261,0)),"",INDIRECT("'SorP'!$A$"&amp;MATCH($S705&amp;$J705,SorP!C:C,0))))</f>
        <v/>
      </c>
      <c r="U705" s="167"/>
      <c r="V705" s="168" t="e">
        <f>IF(C705="",NA(),MATCH($B705&amp;$C705,'Smelter Look-up'!$J:$J,0))</f>
        <v>#N/A</v>
      </c>
      <c r="X705" s="169">
        <f t="shared" ca="1" si="60"/>
        <v>0</v>
      </c>
      <c r="AB705" s="312" t="str">
        <f t="shared" si="62"/>
        <v/>
      </c>
      <c r="AC705" s="169" t="str">
        <f t="shared" si="63"/>
        <v/>
      </c>
      <c r="AD705" s="169" t="str">
        <f t="shared" si="64"/>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61"/>
        <v/>
      </c>
      <c r="T706" s="154" t="str">
        <f ca="1">IF(B706="","",IF(ISERROR(MATCH($J706,SorP!$B$1:$B$6261,0)),"",INDIRECT("'SorP'!$A$"&amp;MATCH($S706&amp;$J706,SorP!C:C,0))))</f>
        <v/>
      </c>
      <c r="U706" s="167"/>
      <c r="V706" s="168" t="e">
        <f>IF(C706="",NA(),MATCH($B706&amp;$C706,'Smelter Look-up'!$J:$J,0))</f>
        <v>#N/A</v>
      </c>
      <c r="X706" s="169">
        <f t="shared" ca="1" si="60"/>
        <v>0</v>
      </c>
      <c r="AB706" s="312" t="str">
        <f t="shared" si="62"/>
        <v/>
      </c>
      <c r="AC706" s="169" t="str">
        <f t="shared" si="63"/>
        <v/>
      </c>
      <c r="AD706" s="169" t="str">
        <f t="shared" si="64"/>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61"/>
        <v/>
      </c>
      <c r="T707" s="154" t="str">
        <f ca="1">IF(B707="","",IF(ISERROR(MATCH($J707,SorP!$B$1:$B$6261,0)),"",INDIRECT("'SorP'!$A$"&amp;MATCH($S707&amp;$J707,SorP!C:C,0))))</f>
        <v/>
      </c>
      <c r="U707" s="167"/>
      <c r="V707" s="168" t="e">
        <f>IF(C707="",NA(),MATCH($B707&amp;$C707,'Smelter Look-up'!$J:$J,0))</f>
        <v>#N/A</v>
      </c>
      <c r="X707" s="169">
        <f t="shared" ca="1" si="60"/>
        <v>0</v>
      </c>
      <c r="AB707" s="312" t="str">
        <f t="shared" si="62"/>
        <v/>
      </c>
      <c r="AC707" s="169" t="str">
        <f t="shared" si="63"/>
        <v/>
      </c>
      <c r="AD707" s="169" t="str">
        <f t="shared" si="64"/>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61"/>
        <v/>
      </c>
      <c r="T708" s="154" t="str">
        <f ca="1">IF(B708="","",IF(ISERROR(MATCH($J708,SorP!$B$1:$B$6261,0)),"",INDIRECT("'SorP'!$A$"&amp;MATCH($S708&amp;$J708,SorP!C:C,0))))</f>
        <v/>
      </c>
      <c r="U708" s="167"/>
      <c r="V708" s="168" t="e">
        <f>IF(C708="",NA(),MATCH($B708&amp;$C708,'Smelter Look-up'!$J:$J,0))</f>
        <v>#N/A</v>
      </c>
      <c r="X708" s="169">
        <f t="shared" ca="1" si="60"/>
        <v>0</v>
      </c>
      <c r="AB708" s="312" t="str">
        <f t="shared" si="62"/>
        <v/>
      </c>
      <c r="AC708" s="169" t="str">
        <f t="shared" si="63"/>
        <v/>
      </c>
      <c r="AD708" s="169" t="str">
        <f t="shared" si="64"/>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61"/>
        <v/>
      </c>
      <c r="T709" s="154" t="str">
        <f ca="1">IF(B709="","",IF(ISERROR(MATCH($J709,SorP!$B$1:$B$6261,0)),"",INDIRECT("'SorP'!$A$"&amp;MATCH($S709&amp;$J709,SorP!C:C,0))))</f>
        <v/>
      </c>
      <c r="U709" s="167"/>
      <c r="V709" s="168" t="e">
        <f>IF(C709="",NA(),MATCH($B709&amp;$C709,'Smelter Look-up'!$J:$J,0))</f>
        <v>#N/A</v>
      </c>
      <c r="X709" s="169">
        <f t="shared" ca="1" si="60"/>
        <v>0</v>
      </c>
      <c r="AB709" s="312" t="str">
        <f t="shared" si="62"/>
        <v/>
      </c>
      <c r="AC709" s="169" t="str">
        <f t="shared" si="63"/>
        <v/>
      </c>
      <c r="AD709" s="169" t="str">
        <f t="shared" si="64"/>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61"/>
        <v/>
      </c>
      <c r="T710" s="154" t="str">
        <f ca="1">IF(B710="","",IF(ISERROR(MATCH($J710,SorP!$B$1:$B$6261,0)),"",INDIRECT("'SorP'!$A$"&amp;MATCH($S710&amp;$J710,SorP!C:C,0))))</f>
        <v/>
      </c>
      <c r="U710" s="167"/>
      <c r="V710" s="168" t="e">
        <f>IF(C710="",NA(),MATCH($B710&amp;$C710,'Smelter Look-up'!$J:$J,0))</f>
        <v>#N/A</v>
      </c>
      <c r="X710" s="169">
        <f t="shared" ca="1" si="60"/>
        <v>0</v>
      </c>
      <c r="AB710" s="312" t="str">
        <f t="shared" si="62"/>
        <v/>
      </c>
      <c r="AC710" s="169" t="str">
        <f t="shared" si="63"/>
        <v/>
      </c>
      <c r="AD710" s="169" t="str">
        <f t="shared" si="64"/>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61"/>
        <v/>
      </c>
      <c r="T711" s="154" t="str">
        <f ca="1">IF(B711="","",IF(ISERROR(MATCH($J711,SorP!$B$1:$B$6261,0)),"",INDIRECT("'SorP'!$A$"&amp;MATCH($S711&amp;$J711,SorP!C:C,0))))</f>
        <v/>
      </c>
      <c r="U711" s="167"/>
      <c r="V711" s="168" t="e">
        <f>IF(C711="",NA(),MATCH($B711&amp;$C711,'Smelter Look-up'!$J:$J,0))</f>
        <v>#N/A</v>
      </c>
      <c r="X711" s="169">
        <f t="shared" ca="1" si="60"/>
        <v>0</v>
      </c>
      <c r="AB711" s="312" t="str">
        <f t="shared" si="62"/>
        <v/>
      </c>
      <c r="AC711" s="169" t="str">
        <f t="shared" si="63"/>
        <v/>
      </c>
      <c r="AD711" s="169" t="str">
        <f t="shared" si="64"/>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61"/>
        <v/>
      </c>
      <c r="T712" s="154" t="str">
        <f ca="1">IF(B712="","",IF(ISERROR(MATCH($J712,SorP!$B$1:$B$6261,0)),"",INDIRECT("'SorP'!$A$"&amp;MATCH($S712&amp;$J712,SorP!C:C,0))))</f>
        <v/>
      </c>
      <c r="U712" s="167"/>
      <c r="V712" s="168" t="e">
        <f>IF(C712="",NA(),MATCH($B712&amp;$C712,'Smelter Look-up'!$J:$J,0))</f>
        <v>#N/A</v>
      </c>
      <c r="X712" s="169">
        <f t="shared" ca="1" si="60"/>
        <v>0</v>
      </c>
      <c r="AB712" s="312" t="str">
        <f t="shared" si="62"/>
        <v/>
      </c>
      <c r="AC712" s="169" t="str">
        <f t="shared" si="63"/>
        <v/>
      </c>
      <c r="AD712" s="169" t="str">
        <f t="shared" si="64"/>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61"/>
        <v/>
      </c>
      <c r="T713" s="154" t="str">
        <f ca="1">IF(B713="","",IF(ISERROR(MATCH($J713,SorP!$B$1:$B$6261,0)),"",INDIRECT("'SorP'!$A$"&amp;MATCH($S713&amp;$J713,SorP!C:C,0))))</f>
        <v/>
      </c>
      <c r="U713" s="167"/>
      <c r="V713" s="168" t="e">
        <f>IF(C713="",NA(),MATCH($B713&amp;$C713,'Smelter Look-up'!$J:$J,0))</f>
        <v>#N/A</v>
      </c>
      <c r="X713" s="169">
        <f t="shared" ca="1" si="60"/>
        <v>0</v>
      </c>
      <c r="AB713" s="312" t="str">
        <f t="shared" si="62"/>
        <v/>
      </c>
      <c r="AC713" s="169" t="str">
        <f t="shared" si="63"/>
        <v/>
      </c>
      <c r="AD713" s="169" t="str">
        <f t="shared" si="64"/>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61"/>
        <v/>
      </c>
      <c r="T714" s="154" t="str">
        <f ca="1">IF(B714="","",IF(ISERROR(MATCH($J714,SorP!$B$1:$B$6261,0)),"",INDIRECT("'SorP'!$A$"&amp;MATCH($S714&amp;$J714,SorP!C:C,0))))</f>
        <v/>
      </c>
      <c r="U714" s="167"/>
      <c r="V714" s="168" t="e">
        <f>IF(C714="",NA(),MATCH($B714&amp;$C714,'Smelter Look-up'!$J:$J,0))</f>
        <v>#N/A</v>
      </c>
      <c r="X714" s="169">
        <f t="shared" ca="1" si="60"/>
        <v>0</v>
      </c>
      <c r="AB714" s="312" t="str">
        <f t="shared" si="62"/>
        <v/>
      </c>
      <c r="AC714" s="169" t="str">
        <f t="shared" si="63"/>
        <v/>
      </c>
      <c r="AD714" s="169" t="str">
        <f t="shared" si="64"/>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61"/>
        <v/>
      </c>
      <c r="T715" s="154" t="str">
        <f ca="1">IF(B715="","",IF(ISERROR(MATCH($J715,SorP!$B$1:$B$6261,0)),"",INDIRECT("'SorP'!$A$"&amp;MATCH($S715&amp;$J715,SorP!C:C,0))))</f>
        <v/>
      </c>
      <c r="U715" s="167"/>
      <c r="V715" s="168" t="e">
        <f>IF(C715="",NA(),MATCH($B715&amp;$C715,'Smelter Look-up'!$J:$J,0))</f>
        <v>#N/A</v>
      </c>
      <c r="X715" s="169">
        <f t="shared" ca="1" si="60"/>
        <v>0</v>
      </c>
      <c r="AB715" s="312" t="str">
        <f t="shared" si="62"/>
        <v/>
      </c>
      <c r="AC715" s="169" t="str">
        <f t="shared" si="63"/>
        <v/>
      </c>
      <c r="AD715" s="169" t="str">
        <f t="shared" si="64"/>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61"/>
        <v/>
      </c>
      <c r="T716" s="154" t="str">
        <f ca="1">IF(B716="","",IF(ISERROR(MATCH($J716,SorP!$B$1:$B$6261,0)),"",INDIRECT("'SorP'!$A$"&amp;MATCH($S716&amp;$J716,SorP!C:C,0))))</f>
        <v/>
      </c>
      <c r="U716" s="167"/>
      <c r="V716" s="168" t="e">
        <f>IF(C716="",NA(),MATCH($B716&amp;$C716,'Smelter Look-up'!$J:$J,0))</f>
        <v>#N/A</v>
      </c>
      <c r="X716" s="169">
        <f t="shared" ca="1" si="60"/>
        <v>0</v>
      </c>
      <c r="AB716" s="312" t="str">
        <f t="shared" si="62"/>
        <v/>
      </c>
      <c r="AC716" s="169" t="str">
        <f t="shared" si="63"/>
        <v/>
      </c>
      <c r="AD716" s="169" t="str">
        <f t="shared" si="64"/>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61"/>
        <v/>
      </c>
      <c r="T717" s="154" t="str">
        <f ca="1">IF(B717="","",IF(ISERROR(MATCH($J717,SorP!$B$1:$B$6261,0)),"",INDIRECT("'SorP'!$A$"&amp;MATCH($S717&amp;$J717,SorP!C:C,0))))</f>
        <v/>
      </c>
      <c r="U717" s="167"/>
      <c r="V717" s="168" t="e">
        <f>IF(C717="",NA(),MATCH($B717&amp;$C717,'Smelter Look-up'!$J:$J,0))</f>
        <v>#N/A</v>
      </c>
      <c r="X717" s="169">
        <f t="shared" ca="1" si="60"/>
        <v>0</v>
      </c>
      <c r="AB717" s="312" t="str">
        <f t="shared" si="62"/>
        <v/>
      </c>
      <c r="AC717" s="169" t="str">
        <f t="shared" si="63"/>
        <v/>
      </c>
      <c r="AD717" s="169" t="str">
        <f t="shared" si="64"/>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61"/>
        <v/>
      </c>
      <c r="T718" s="154" t="str">
        <f ca="1">IF(B718="","",IF(ISERROR(MATCH($J718,SorP!$B$1:$B$6261,0)),"",INDIRECT("'SorP'!$A$"&amp;MATCH($S718&amp;$J718,SorP!C:C,0))))</f>
        <v/>
      </c>
      <c r="U718" s="167"/>
      <c r="V718" s="168" t="e">
        <f>IF(C718="",NA(),MATCH($B718&amp;$C718,'Smelter Look-up'!$J:$J,0))</f>
        <v>#N/A</v>
      </c>
      <c r="X718" s="169">
        <f t="shared" ca="1" si="60"/>
        <v>0</v>
      </c>
      <c r="AB718" s="312" t="str">
        <f t="shared" si="62"/>
        <v/>
      </c>
      <c r="AC718" s="169" t="str">
        <f t="shared" si="63"/>
        <v/>
      </c>
      <c r="AD718" s="169" t="str">
        <f t="shared" si="64"/>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61"/>
        <v/>
      </c>
      <c r="T719" s="154" t="str">
        <f ca="1">IF(B719="","",IF(ISERROR(MATCH($J719,SorP!$B$1:$B$6261,0)),"",INDIRECT("'SorP'!$A$"&amp;MATCH($S719&amp;$J719,SorP!C:C,0))))</f>
        <v/>
      </c>
      <c r="U719" s="167"/>
      <c r="V719" s="168" t="e">
        <f>IF(C719="",NA(),MATCH($B719&amp;$C719,'Smelter Look-up'!$J:$J,0))</f>
        <v>#N/A</v>
      </c>
      <c r="X719" s="169">
        <f t="shared" ca="1" si="60"/>
        <v>0</v>
      </c>
      <c r="AB719" s="312" t="str">
        <f t="shared" si="62"/>
        <v/>
      </c>
      <c r="AC719" s="169" t="str">
        <f t="shared" si="63"/>
        <v/>
      </c>
      <c r="AD719" s="169" t="str">
        <f t="shared" si="64"/>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61"/>
        <v/>
      </c>
      <c r="T720" s="154" t="str">
        <f ca="1">IF(B720="","",IF(ISERROR(MATCH($J720,SorP!$B$1:$B$6261,0)),"",INDIRECT("'SorP'!$A$"&amp;MATCH($S720&amp;$J720,SorP!C:C,0))))</f>
        <v/>
      </c>
      <c r="U720" s="167"/>
      <c r="V720" s="168" t="e">
        <f>IF(C720="",NA(),MATCH($B720&amp;$C720,'Smelter Look-up'!$J:$J,0))</f>
        <v>#N/A</v>
      </c>
      <c r="X720" s="169">
        <f t="shared" ca="1" si="60"/>
        <v>0</v>
      </c>
      <c r="AB720" s="312" t="str">
        <f t="shared" si="62"/>
        <v/>
      </c>
      <c r="AC720" s="169" t="str">
        <f t="shared" si="63"/>
        <v/>
      </c>
      <c r="AD720" s="169" t="str">
        <f t="shared" si="64"/>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61"/>
        <v/>
      </c>
      <c r="T721" s="154" t="str">
        <f ca="1">IF(B721="","",IF(ISERROR(MATCH($J721,SorP!$B$1:$B$6261,0)),"",INDIRECT("'SorP'!$A$"&amp;MATCH($S721&amp;$J721,SorP!C:C,0))))</f>
        <v/>
      </c>
      <c r="U721" s="167"/>
      <c r="V721" s="168" t="e">
        <f>IF(C721="",NA(),MATCH($B721&amp;$C721,'Smelter Look-up'!$J:$J,0))</f>
        <v>#N/A</v>
      </c>
      <c r="X721" s="169">
        <f t="shared" ca="1" si="60"/>
        <v>0</v>
      </c>
      <c r="AB721" s="312" t="str">
        <f t="shared" si="62"/>
        <v/>
      </c>
      <c r="AC721" s="169" t="str">
        <f t="shared" si="63"/>
        <v/>
      </c>
      <c r="AD721" s="169" t="str">
        <f t="shared" si="64"/>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61"/>
        <v/>
      </c>
      <c r="T722" s="154" t="str">
        <f ca="1">IF(B722="","",IF(ISERROR(MATCH($J722,SorP!$B$1:$B$6261,0)),"",INDIRECT("'SorP'!$A$"&amp;MATCH($S722&amp;$J722,SorP!C:C,0))))</f>
        <v/>
      </c>
      <c r="U722" s="167"/>
      <c r="V722" s="168" t="e">
        <f>IF(C722="",NA(),MATCH($B722&amp;$C722,'Smelter Look-up'!$J:$J,0))</f>
        <v>#N/A</v>
      </c>
      <c r="X722" s="169">
        <f t="shared" ca="1" si="60"/>
        <v>0</v>
      </c>
      <c r="AB722" s="312" t="str">
        <f t="shared" si="62"/>
        <v/>
      </c>
      <c r="AC722" s="169" t="str">
        <f t="shared" si="63"/>
        <v/>
      </c>
      <c r="AD722" s="169" t="str">
        <f t="shared" si="64"/>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61"/>
        <v/>
      </c>
      <c r="T723" s="154" t="str">
        <f ca="1">IF(B723="","",IF(ISERROR(MATCH($J723,SorP!$B$1:$B$6261,0)),"",INDIRECT("'SorP'!$A$"&amp;MATCH($S723&amp;$J723,SorP!C:C,0))))</f>
        <v/>
      </c>
      <c r="U723" s="167"/>
      <c r="V723" s="168" t="e">
        <f>IF(C723="",NA(),MATCH($B723&amp;$C723,'Smelter Look-up'!$J:$J,0))</f>
        <v>#N/A</v>
      </c>
      <c r="X723" s="169">
        <f t="shared" ca="1" si="60"/>
        <v>0</v>
      </c>
      <c r="AB723" s="312" t="str">
        <f t="shared" si="62"/>
        <v/>
      </c>
      <c r="AC723" s="169" t="str">
        <f t="shared" si="63"/>
        <v/>
      </c>
      <c r="AD723" s="169" t="str">
        <f t="shared" si="64"/>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61"/>
        <v/>
      </c>
      <c r="T724" s="154" t="str">
        <f ca="1">IF(B724="","",IF(ISERROR(MATCH($J724,SorP!$B$1:$B$6261,0)),"",INDIRECT("'SorP'!$A$"&amp;MATCH($S724&amp;$J724,SorP!C:C,0))))</f>
        <v/>
      </c>
      <c r="U724" s="167"/>
      <c r="V724" s="168" t="e">
        <f>IF(C724="",NA(),MATCH($B724&amp;$C724,'Smelter Look-up'!$J:$J,0))</f>
        <v>#N/A</v>
      </c>
      <c r="X724" s="169">
        <f t="shared" ca="1" si="60"/>
        <v>0</v>
      </c>
      <c r="AB724" s="312" t="str">
        <f t="shared" si="62"/>
        <v/>
      </c>
      <c r="AC724" s="169" t="str">
        <f t="shared" si="63"/>
        <v/>
      </c>
      <c r="AD724" s="169" t="str">
        <f t="shared" si="64"/>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61"/>
        <v/>
      </c>
      <c r="T725" s="154" t="str">
        <f ca="1">IF(B725="","",IF(ISERROR(MATCH($J725,SorP!$B$1:$B$6261,0)),"",INDIRECT("'SorP'!$A$"&amp;MATCH($S725&amp;$J725,SorP!C:C,0))))</f>
        <v/>
      </c>
      <c r="U725" s="167"/>
      <c r="V725" s="168" t="e">
        <f>IF(C725="",NA(),MATCH($B725&amp;$C725,'Smelter Look-up'!$J:$J,0))</f>
        <v>#N/A</v>
      </c>
      <c r="X725" s="169">
        <f t="shared" ca="1" si="60"/>
        <v>0</v>
      </c>
      <c r="AB725" s="312" t="str">
        <f t="shared" si="62"/>
        <v/>
      </c>
      <c r="AC725" s="169" t="str">
        <f t="shared" si="63"/>
        <v/>
      </c>
      <c r="AD725" s="169" t="str">
        <f t="shared" si="64"/>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61"/>
        <v/>
      </c>
      <c r="T726" s="154" t="str">
        <f ca="1">IF(B726="","",IF(ISERROR(MATCH($J726,SorP!$B$1:$B$6261,0)),"",INDIRECT("'SorP'!$A$"&amp;MATCH($S726&amp;$J726,SorP!C:C,0))))</f>
        <v/>
      </c>
      <c r="U726" s="167"/>
      <c r="V726" s="168" t="e">
        <f>IF(C726="",NA(),MATCH($B726&amp;$C726,'Smelter Look-up'!$J:$J,0))</f>
        <v>#N/A</v>
      </c>
      <c r="X726" s="169">
        <f t="shared" ca="1" si="60"/>
        <v>0</v>
      </c>
      <c r="AB726" s="312" t="str">
        <f t="shared" si="62"/>
        <v/>
      </c>
      <c r="AC726" s="169" t="str">
        <f t="shared" si="63"/>
        <v/>
      </c>
      <c r="AD726" s="169" t="str">
        <f t="shared" si="64"/>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61"/>
        <v/>
      </c>
      <c r="T727" s="154" t="str">
        <f ca="1">IF(B727="","",IF(ISERROR(MATCH($J727,SorP!$B$1:$B$6261,0)),"",INDIRECT("'SorP'!$A$"&amp;MATCH($S727&amp;$J727,SorP!C:C,0))))</f>
        <v/>
      </c>
      <c r="U727" s="167"/>
      <c r="V727" s="168" t="e">
        <f>IF(C727="",NA(),MATCH($B727&amp;$C727,'Smelter Look-up'!$J:$J,0))</f>
        <v>#N/A</v>
      </c>
      <c r="X727" s="169">
        <f t="shared" ca="1" si="60"/>
        <v>0</v>
      </c>
      <c r="AB727" s="312" t="str">
        <f t="shared" si="62"/>
        <v/>
      </c>
      <c r="AC727" s="169" t="str">
        <f t="shared" si="63"/>
        <v/>
      </c>
      <c r="AD727" s="169" t="str">
        <f t="shared" si="64"/>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61"/>
        <v/>
      </c>
      <c r="T728" s="154" t="str">
        <f ca="1">IF(B728="","",IF(ISERROR(MATCH($J728,SorP!$B$1:$B$6261,0)),"",INDIRECT("'SorP'!$A$"&amp;MATCH($S728&amp;$J728,SorP!C:C,0))))</f>
        <v/>
      </c>
      <c r="U728" s="167"/>
      <c r="V728" s="168" t="e">
        <f>IF(C728="",NA(),MATCH($B728&amp;$C728,'Smelter Look-up'!$J:$J,0))</f>
        <v>#N/A</v>
      </c>
      <c r="X728" s="169">
        <f t="shared" ca="1" si="60"/>
        <v>0</v>
      </c>
      <c r="AB728" s="312" t="str">
        <f t="shared" si="62"/>
        <v/>
      </c>
      <c r="AC728" s="169" t="str">
        <f t="shared" si="63"/>
        <v/>
      </c>
      <c r="AD728" s="169" t="str">
        <f t="shared" si="64"/>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61"/>
        <v/>
      </c>
      <c r="T729" s="154" t="str">
        <f ca="1">IF(B729="","",IF(ISERROR(MATCH($J729,SorP!$B$1:$B$6261,0)),"",INDIRECT("'SorP'!$A$"&amp;MATCH($S729&amp;$J729,SorP!C:C,0))))</f>
        <v/>
      </c>
      <c r="U729" s="167"/>
      <c r="V729" s="168" t="e">
        <f>IF(C729="",NA(),MATCH($B729&amp;$C729,'Smelter Look-up'!$J:$J,0))</f>
        <v>#N/A</v>
      </c>
      <c r="X729" s="169">
        <f t="shared" ca="1" si="60"/>
        <v>0</v>
      </c>
      <c r="AB729" s="312" t="str">
        <f t="shared" si="62"/>
        <v/>
      </c>
      <c r="AC729" s="169" t="str">
        <f t="shared" si="63"/>
        <v/>
      </c>
      <c r="AD729" s="169" t="str">
        <f t="shared" si="64"/>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61"/>
        <v/>
      </c>
      <c r="T730" s="154" t="str">
        <f ca="1">IF(B730="","",IF(ISERROR(MATCH($J730,SorP!$B$1:$B$6261,0)),"",INDIRECT("'SorP'!$A$"&amp;MATCH($S730&amp;$J730,SorP!C:C,0))))</f>
        <v/>
      </c>
      <c r="U730" s="167"/>
      <c r="V730" s="168" t="e">
        <f>IF(C730="",NA(),MATCH($B730&amp;$C730,'Smelter Look-up'!$J:$J,0))</f>
        <v>#N/A</v>
      </c>
      <c r="X730" s="169">
        <f t="shared" ca="1" si="60"/>
        <v>0</v>
      </c>
      <c r="AB730" s="312" t="str">
        <f t="shared" si="62"/>
        <v/>
      </c>
      <c r="AC730" s="169" t="str">
        <f t="shared" si="63"/>
        <v/>
      </c>
      <c r="AD730" s="169" t="str">
        <f t="shared" si="64"/>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61"/>
        <v/>
      </c>
      <c r="T731" s="154" t="str">
        <f ca="1">IF(B731="","",IF(ISERROR(MATCH($J731,SorP!$B$1:$B$6261,0)),"",INDIRECT("'SorP'!$A$"&amp;MATCH($S731&amp;$J731,SorP!C:C,0))))</f>
        <v/>
      </c>
      <c r="U731" s="167"/>
      <c r="V731" s="168" t="e">
        <f>IF(C731="",NA(),MATCH($B731&amp;$C731,'Smelter Look-up'!$J:$J,0))</f>
        <v>#N/A</v>
      </c>
      <c r="X731" s="169">
        <f t="shared" ca="1" si="60"/>
        <v>0</v>
      </c>
      <c r="AB731" s="312" t="str">
        <f t="shared" si="62"/>
        <v/>
      </c>
      <c r="AC731" s="169" t="str">
        <f t="shared" si="63"/>
        <v/>
      </c>
      <c r="AD731" s="169" t="str">
        <f t="shared" si="64"/>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61"/>
        <v/>
      </c>
      <c r="T732" s="154" t="str">
        <f ca="1">IF(B732="","",IF(ISERROR(MATCH($J732,SorP!$B$1:$B$6261,0)),"",INDIRECT("'SorP'!$A$"&amp;MATCH($S732&amp;$J732,SorP!C:C,0))))</f>
        <v/>
      </c>
      <c r="U732" s="167"/>
      <c r="V732" s="168" t="e">
        <f>IF(C732="",NA(),MATCH($B732&amp;$C732,'Smelter Look-up'!$J:$J,0))</f>
        <v>#N/A</v>
      </c>
      <c r="X732" s="169">
        <f t="shared" ca="1" si="60"/>
        <v>0</v>
      </c>
      <c r="AB732" s="312" t="str">
        <f t="shared" si="62"/>
        <v/>
      </c>
      <c r="AC732" s="169" t="str">
        <f t="shared" si="63"/>
        <v/>
      </c>
      <c r="AD732" s="169" t="str">
        <f t="shared" si="64"/>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61"/>
        <v/>
      </c>
      <c r="T733" s="154" t="str">
        <f ca="1">IF(B733="","",IF(ISERROR(MATCH($J733,SorP!$B$1:$B$6261,0)),"",INDIRECT("'SorP'!$A$"&amp;MATCH($S733&amp;$J733,SorP!C:C,0))))</f>
        <v/>
      </c>
      <c r="U733" s="167"/>
      <c r="V733" s="168" t="e">
        <f>IF(C733="",NA(),MATCH($B733&amp;$C733,'Smelter Look-up'!$J:$J,0))</f>
        <v>#N/A</v>
      </c>
      <c r="X733" s="169">
        <f t="shared" ca="1" si="60"/>
        <v>0</v>
      </c>
      <c r="AB733" s="312" t="str">
        <f t="shared" si="62"/>
        <v/>
      </c>
      <c r="AC733" s="169" t="str">
        <f t="shared" si="63"/>
        <v/>
      </c>
      <c r="AD733" s="169" t="str">
        <f t="shared" si="64"/>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61"/>
        <v/>
      </c>
      <c r="T734" s="154" t="str">
        <f ca="1">IF(B734="","",IF(ISERROR(MATCH($J734,SorP!$B$1:$B$6261,0)),"",INDIRECT("'SorP'!$A$"&amp;MATCH($S734&amp;$J734,SorP!C:C,0))))</f>
        <v/>
      </c>
      <c r="U734" s="167"/>
      <c r="V734" s="168" t="e">
        <f>IF(C734="",NA(),MATCH($B734&amp;$C734,'Smelter Look-up'!$J:$J,0))</f>
        <v>#N/A</v>
      </c>
      <c r="X734" s="169">
        <f t="shared" ca="1" si="60"/>
        <v>0</v>
      </c>
      <c r="AB734" s="312" t="str">
        <f t="shared" si="62"/>
        <v/>
      </c>
      <c r="AC734" s="169" t="str">
        <f t="shared" si="63"/>
        <v/>
      </c>
      <c r="AD734" s="169" t="str">
        <f t="shared" si="64"/>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61"/>
        <v/>
      </c>
      <c r="T735" s="154" t="str">
        <f ca="1">IF(B735="","",IF(ISERROR(MATCH($J735,SorP!$B$1:$B$6261,0)),"",INDIRECT("'SorP'!$A$"&amp;MATCH($S735&amp;$J735,SorP!C:C,0))))</f>
        <v/>
      </c>
      <c r="U735" s="167"/>
      <c r="V735" s="168" t="e">
        <f>IF(C735="",NA(),MATCH($B735&amp;$C735,'Smelter Look-up'!$J:$J,0))</f>
        <v>#N/A</v>
      </c>
      <c r="X735" s="169">
        <f t="shared" ca="1" si="60"/>
        <v>0</v>
      </c>
      <c r="AB735" s="312" t="str">
        <f t="shared" si="62"/>
        <v/>
      </c>
      <c r="AC735" s="169" t="str">
        <f t="shared" si="63"/>
        <v/>
      </c>
      <c r="AD735" s="169" t="str">
        <f t="shared" si="64"/>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61"/>
        <v/>
      </c>
      <c r="T736" s="154" t="str">
        <f ca="1">IF(B736="","",IF(ISERROR(MATCH($J736,SorP!$B$1:$B$6261,0)),"",INDIRECT("'SorP'!$A$"&amp;MATCH($S736&amp;$J736,SorP!C:C,0))))</f>
        <v/>
      </c>
      <c r="U736" s="167"/>
      <c r="V736" s="168" t="e">
        <f>IF(C736="",NA(),MATCH($B736&amp;$C736,'Smelter Look-up'!$J:$J,0))</f>
        <v>#N/A</v>
      </c>
      <c r="X736" s="169">
        <f t="shared" ca="1" si="60"/>
        <v>0</v>
      </c>
      <c r="AB736" s="312" t="str">
        <f t="shared" si="62"/>
        <v/>
      </c>
      <c r="AC736" s="169" t="str">
        <f t="shared" si="63"/>
        <v/>
      </c>
      <c r="AD736" s="169" t="str">
        <f t="shared" si="64"/>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61"/>
        <v/>
      </c>
      <c r="T737" s="154" t="str">
        <f ca="1">IF(B737="","",IF(ISERROR(MATCH($J737,SorP!$B$1:$B$6261,0)),"",INDIRECT("'SorP'!$A$"&amp;MATCH($S737&amp;$J737,SorP!C:C,0))))</f>
        <v/>
      </c>
      <c r="U737" s="167"/>
      <c r="V737" s="168" t="e">
        <f>IF(C737="",NA(),MATCH($B737&amp;$C737,'Smelter Look-up'!$J:$J,0))</f>
        <v>#N/A</v>
      </c>
      <c r="X737" s="169">
        <f t="shared" ca="1" si="60"/>
        <v>0</v>
      </c>
      <c r="AB737" s="312" t="str">
        <f t="shared" si="62"/>
        <v/>
      </c>
      <c r="AC737" s="169" t="str">
        <f t="shared" si="63"/>
        <v/>
      </c>
      <c r="AD737" s="169" t="str">
        <f t="shared" si="64"/>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61"/>
        <v/>
      </c>
      <c r="T738" s="154" t="str">
        <f ca="1">IF(B738="","",IF(ISERROR(MATCH($J738,SorP!$B$1:$B$6261,0)),"",INDIRECT("'SorP'!$A$"&amp;MATCH($S738&amp;$J738,SorP!C:C,0))))</f>
        <v/>
      </c>
      <c r="U738" s="167"/>
      <c r="V738" s="168" t="e">
        <f>IF(C738="",NA(),MATCH($B738&amp;$C738,'Smelter Look-up'!$J:$J,0))</f>
        <v>#N/A</v>
      </c>
      <c r="X738" s="169">
        <f t="shared" ca="1" si="60"/>
        <v>0</v>
      </c>
      <c r="AB738" s="312" t="str">
        <f t="shared" si="62"/>
        <v/>
      </c>
      <c r="AC738" s="169" t="str">
        <f t="shared" si="63"/>
        <v/>
      </c>
      <c r="AD738" s="169" t="str">
        <f t="shared" si="64"/>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61"/>
        <v/>
      </c>
      <c r="T739" s="154" t="str">
        <f ca="1">IF(B739="","",IF(ISERROR(MATCH($J739,SorP!$B$1:$B$6261,0)),"",INDIRECT("'SorP'!$A$"&amp;MATCH($S739&amp;$J739,SorP!C:C,0))))</f>
        <v/>
      </c>
      <c r="U739" s="167"/>
      <c r="V739" s="168" t="e">
        <f>IF(C739="",NA(),MATCH($B739&amp;$C739,'Smelter Look-up'!$J:$J,0))</f>
        <v>#N/A</v>
      </c>
      <c r="X739" s="169">
        <f t="shared" ca="1" si="60"/>
        <v>0</v>
      </c>
      <c r="AB739" s="312" t="str">
        <f t="shared" si="62"/>
        <v/>
      </c>
      <c r="AC739" s="169" t="str">
        <f t="shared" si="63"/>
        <v/>
      </c>
      <c r="AD739" s="169" t="str">
        <f t="shared" si="64"/>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61"/>
        <v/>
      </c>
      <c r="T740" s="154" t="str">
        <f ca="1">IF(B740="","",IF(ISERROR(MATCH($J740,SorP!$B$1:$B$6261,0)),"",INDIRECT("'SorP'!$A$"&amp;MATCH($S740&amp;$J740,SorP!C:C,0))))</f>
        <v/>
      </c>
      <c r="U740" s="167"/>
      <c r="V740" s="168" t="e">
        <f>IF(C740="",NA(),MATCH($B740&amp;$C740,'Smelter Look-up'!$J:$J,0))</f>
        <v>#N/A</v>
      </c>
      <c r="X740" s="169">
        <f t="shared" ca="1" si="60"/>
        <v>0</v>
      </c>
      <c r="AB740" s="312" t="str">
        <f t="shared" si="62"/>
        <v/>
      </c>
      <c r="AC740" s="169" t="str">
        <f t="shared" si="63"/>
        <v/>
      </c>
      <c r="AD740" s="169" t="str">
        <f t="shared" si="64"/>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61"/>
        <v/>
      </c>
      <c r="T741" s="154" t="str">
        <f ca="1">IF(B741="","",IF(ISERROR(MATCH($J741,SorP!$B$1:$B$6261,0)),"",INDIRECT("'SorP'!$A$"&amp;MATCH($S741&amp;$J741,SorP!C:C,0))))</f>
        <v/>
      </c>
      <c r="U741" s="167"/>
      <c r="V741" s="168" t="e">
        <f>IF(C741="",NA(),MATCH($B741&amp;$C741,'Smelter Look-up'!$J:$J,0))</f>
        <v>#N/A</v>
      </c>
      <c r="X741" s="169">
        <f t="shared" ca="1" si="60"/>
        <v>0</v>
      </c>
      <c r="AB741" s="312" t="str">
        <f t="shared" si="62"/>
        <v/>
      </c>
      <c r="AC741" s="169" t="str">
        <f t="shared" si="63"/>
        <v/>
      </c>
      <c r="AD741" s="169" t="str">
        <f t="shared" si="64"/>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61"/>
        <v/>
      </c>
      <c r="T742" s="154" t="str">
        <f ca="1">IF(B742="","",IF(ISERROR(MATCH($J742,SorP!$B$1:$B$6261,0)),"",INDIRECT("'SorP'!$A$"&amp;MATCH($S742&amp;$J742,SorP!C:C,0))))</f>
        <v/>
      </c>
      <c r="U742" s="167"/>
      <c r="V742" s="168" t="e">
        <f>IF(C742="",NA(),MATCH($B742&amp;$C742,'Smelter Look-up'!$J:$J,0))</f>
        <v>#N/A</v>
      </c>
      <c r="X742" s="169">
        <f t="shared" ca="1" si="60"/>
        <v>0</v>
      </c>
      <c r="AB742" s="312" t="str">
        <f t="shared" si="62"/>
        <v/>
      </c>
      <c r="AC742" s="169" t="str">
        <f t="shared" si="63"/>
        <v/>
      </c>
      <c r="AD742" s="169" t="str">
        <f t="shared" si="64"/>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61"/>
        <v/>
      </c>
      <c r="T743" s="154" t="str">
        <f ca="1">IF(B743="","",IF(ISERROR(MATCH($J743,SorP!$B$1:$B$6261,0)),"",INDIRECT("'SorP'!$A$"&amp;MATCH($S743&amp;$J743,SorP!C:C,0))))</f>
        <v/>
      </c>
      <c r="U743" s="167"/>
      <c r="V743" s="168" t="e">
        <f>IF(C743="",NA(),MATCH($B743&amp;$C743,'Smelter Look-up'!$J:$J,0))</f>
        <v>#N/A</v>
      </c>
      <c r="X743" s="169">
        <f t="shared" ca="1" si="60"/>
        <v>0</v>
      </c>
      <c r="AB743" s="312" t="str">
        <f t="shared" si="62"/>
        <v/>
      </c>
      <c r="AC743" s="169" t="str">
        <f t="shared" si="63"/>
        <v/>
      </c>
      <c r="AD743" s="169" t="str">
        <f t="shared" si="64"/>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61"/>
        <v/>
      </c>
      <c r="T744" s="154" t="str">
        <f ca="1">IF(B744="","",IF(ISERROR(MATCH($J744,SorP!$B$1:$B$6261,0)),"",INDIRECT("'SorP'!$A$"&amp;MATCH($S744&amp;$J744,SorP!C:C,0))))</f>
        <v/>
      </c>
      <c r="U744" s="167"/>
      <c r="V744" s="168" t="e">
        <f>IF(C744="",NA(),MATCH($B744&amp;$C744,'Smelter Look-up'!$J:$J,0))</f>
        <v>#N/A</v>
      </c>
      <c r="X744" s="169">
        <f t="shared" ca="1" si="60"/>
        <v>0</v>
      </c>
      <c r="AB744" s="312" t="str">
        <f t="shared" si="62"/>
        <v/>
      </c>
      <c r="AC744" s="169" t="str">
        <f t="shared" si="63"/>
        <v/>
      </c>
      <c r="AD744" s="169" t="str">
        <f t="shared" si="64"/>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61"/>
        <v/>
      </c>
      <c r="T745" s="154" t="str">
        <f ca="1">IF(B745="","",IF(ISERROR(MATCH($J745,SorP!$B$1:$B$6261,0)),"",INDIRECT("'SorP'!$A$"&amp;MATCH($S745&amp;$J745,SorP!C:C,0))))</f>
        <v/>
      </c>
      <c r="U745" s="167"/>
      <c r="V745" s="168" t="e">
        <f>IF(C745="",NA(),MATCH($B745&amp;$C745,'Smelter Look-up'!$J:$J,0))</f>
        <v>#N/A</v>
      </c>
      <c r="X745" s="169">
        <f t="shared" ca="1" si="60"/>
        <v>0</v>
      </c>
      <c r="AB745" s="312" t="str">
        <f t="shared" si="62"/>
        <v/>
      </c>
      <c r="AC745" s="169" t="str">
        <f t="shared" si="63"/>
        <v/>
      </c>
      <c r="AD745" s="169" t="str">
        <f t="shared" si="64"/>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61"/>
        <v/>
      </c>
      <c r="T746" s="154" t="str">
        <f ca="1">IF(B746="","",IF(ISERROR(MATCH($J746,SorP!$B$1:$B$6261,0)),"",INDIRECT("'SorP'!$A$"&amp;MATCH($S746&amp;$J746,SorP!C:C,0))))</f>
        <v/>
      </c>
      <c r="U746" s="167"/>
      <c r="V746" s="168" t="e">
        <f>IF(C746="",NA(),MATCH($B746&amp;$C746,'Smelter Look-up'!$J:$J,0))</f>
        <v>#N/A</v>
      </c>
      <c r="X746" s="169">
        <f t="shared" ca="1" si="60"/>
        <v>0</v>
      </c>
      <c r="AB746" s="312" t="str">
        <f t="shared" si="62"/>
        <v/>
      </c>
      <c r="AC746" s="169" t="str">
        <f t="shared" si="63"/>
        <v/>
      </c>
      <c r="AD746" s="169" t="str">
        <f t="shared" si="64"/>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61"/>
        <v/>
      </c>
      <c r="T747" s="154" t="str">
        <f ca="1">IF(B747="","",IF(ISERROR(MATCH($J747,SorP!$B$1:$B$6261,0)),"",INDIRECT("'SorP'!$A$"&amp;MATCH($S747&amp;$J747,SorP!C:C,0))))</f>
        <v/>
      </c>
      <c r="U747" s="167"/>
      <c r="V747" s="168" t="e">
        <f>IF(C747="",NA(),MATCH($B747&amp;$C747,'Smelter Look-up'!$J:$J,0))</f>
        <v>#N/A</v>
      </c>
      <c r="X747" s="169">
        <f t="shared" ca="1" si="60"/>
        <v>0</v>
      </c>
      <c r="AB747" s="312" t="str">
        <f t="shared" si="62"/>
        <v/>
      </c>
      <c r="AC747" s="169" t="str">
        <f t="shared" si="63"/>
        <v/>
      </c>
      <c r="AD747" s="169" t="str">
        <f t="shared" si="64"/>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61"/>
        <v/>
      </c>
      <c r="T748" s="154" t="str">
        <f ca="1">IF(B748="","",IF(ISERROR(MATCH($J748,SorP!$B$1:$B$6261,0)),"",INDIRECT("'SorP'!$A$"&amp;MATCH($S748&amp;$J748,SorP!C:C,0))))</f>
        <v/>
      </c>
      <c r="U748" s="167"/>
      <c r="V748" s="168" t="e">
        <f>IF(C748="",NA(),MATCH($B748&amp;$C748,'Smelter Look-up'!$J:$J,0))</f>
        <v>#N/A</v>
      </c>
      <c r="X748" s="169">
        <f t="shared" ca="1" si="60"/>
        <v>0</v>
      </c>
      <c r="AB748" s="312" t="str">
        <f t="shared" si="62"/>
        <v/>
      </c>
      <c r="AC748" s="169" t="str">
        <f t="shared" si="63"/>
        <v/>
      </c>
      <c r="AD748" s="169" t="str">
        <f t="shared" si="64"/>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61"/>
        <v/>
      </c>
      <c r="T749" s="154" t="str">
        <f ca="1">IF(B749="","",IF(ISERROR(MATCH($J749,SorP!$B$1:$B$6261,0)),"",INDIRECT("'SorP'!$A$"&amp;MATCH($S749&amp;$J749,SorP!C:C,0))))</f>
        <v/>
      </c>
      <c r="U749" s="167"/>
      <c r="V749" s="168" t="e">
        <f>IF(C749="",NA(),MATCH($B749&amp;$C749,'Smelter Look-up'!$J:$J,0))</f>
        <v>#N/A</v>
      </c>
      <c r="X749" s="169">
        <f t="shared" ca="1" si="60"/>
        <v>0</v>
      </c>
      <c r="AB749" s="312" t="str">
        <f t="shared" si="62"/>
        <v/>
      </c>
      <c r="AC749" s="169" t="str">
        <f t="shared" si="63"/>
        <v/>
      </c>
      <c r="AD749" s="169" t="str">
        <f t="shared" si="64"/>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61"/>
        <v/>
      </c>
      <c r="T750" s="154" t="str">
        <f ca="1">IF(B750="","",IF(ISERROR(MATCH($J750,SorP!$B$1:$B$6261,0)),"",INDIRECT("'SorP'!$A$"&amp;MATCH($S750&amp;$J750,SorP!C:C,0))))</f>
        <v/>
      </c>
      <c r="U750" s="167"/>
      <c r="V750" s="168" t="e">
        <f>IF(C750="",NA(),MATCH($B750&amp;$C750,'Smelter Look-up'!$J:$J,0))</f>
        <v>#N/A</v>
      </c>
      <c r="X750" s="169">
        <f t="shared" ca="1" si="60"/>
        <v>0</v>
      </c>
      <c r="AB750" s="312" t="str">
        <f t="shared" si="62"/>
        <v/>
      </c>
      <c r="AC750" s="169" t="str">
        <f t="shared" si="63"/>
        <v/>
      </c>
      <c r="AD750" s="169" t="str">
        <f t="shared" si="64"/>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61"/>
        <v/>
      </c>
      <c r="T751" s="154" t="str">
        <f ca="1">IF(B751="","",IF(ISERROR(MATCH($J751,SorP!$B$1:$B$6261,0)),"",INDIRECT("'SorP'!$A$"&amp;MATCH($S751&amp;$J751,SorP!C:C,0))))</f>
        <v/>
      </c>
      <c r="U751" s="167"/>
      <c r="V751" s="168" t="e">
        <f>IF(C751="",NA(),MATCH($B751&amp;$C751,'Smelter Look-up'!$J:$J,0))</f>
        <v>#N/A</v>
      </c>
      <c r="X751" s="169">
        <f t="shared" ca="1" si="60"/>
        <v>0</v>
      </c>
      <c r="AB751" s="312" t="str">
        <f t="shared" si="62"/>
        <v/>
      </c>
      <c r="AC751" s="169" t="str">
        <f t="shared" si="63"/>
        <v/>
      </c>
      <c r="AD751" s="169" t="str">
        <f t="shared" si="64"/>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61"/>
        <v/>
      </c>
      <c r="T752" s="154" t="str">
        <f ca="1">IF(B752="","",IF(ISERROR(MATCH($J752,SorP!$B$1:$B$6261,0)),"",INDIRECT("'SorP'!$A$"&amp;MATCH($S752&amp;$J752,SorP!C:C,0))))</f>
        <v/>
      </c>
      <c r="U752" s="167"/>
      <c r="V752" s="168" t="e">
        <f>IF(C752="",NA(),MATCH($B752&amp;$C752,'Smelter Look-up'!$J:$J,0))</f>
        <v>#N/A</v>
      </c>
      <c r="X752" s="169">
        <f t="shared" ca="1" si="60"/>
        <v>0</v>
      </c>
      <c r="AB752" s="312" t="str">
        <f t="shared" si="62"/>
        <v/>
      </c>
      <c r="AC752" s="169" t="str">
        <f t="shared" si="63"/>
        <v/>
      </c>
      <c r="AD752" s="169" t="str">
        <f t="shared" si="64"/>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61"/>
        <v/>
      </c>
      <c r="T753" s="154" t="str">
        <f ca="1">IF(B753="","",IF(ISERROR(MATCH($J753,SorP!$B$1:$B$6261,0)),"",INDIRECT("'SorP'!$A$"&amp;MATCH($S753&amp;$J753,SorP!C:C,0))))</f>
        <v/>
      </c>
      <c r="U753" s="167"/>
      <c r="V753" s="168" t="e">
        <f>IF(C753="",NA(),MATCH($B753&amp;$C753,'Smelter Look-up'!$J:$J,0))</f>
        <v>#N/A</v>
      </c>
      <c r="X753" s="169">
        <f t="shared" ca="1" si="60"/>
        <v>0</v>
      </c>
      <c r="AB753" s="312" t="str">
        <f t="shared" si="62"/>
        <v/>
      </c>
      <c r="AC753" s="169" t="str">
        <f t="shared" si="63"/>
        <v/>
      </c>
      <c r="AD753" s="169" t="str">
        <f t="shared" si="64"/>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61"/>
        <v/>
      </c>
      <c r="T754" s="154" t="str">
        <f ca="1">IF(B754="","",IF(ISERROR(MATCH($J754,SorP!$B$1:$B$6261,0)),"",INDIRECT("'SorP'!$A$"&amp;MATCH($S754&amp;$J754,SorP!C:C,0))))</f>
        <v/>
      </c>
      <c r="U754" s="167"/>
      <c r="V754" s="168" t="e">
        <f>IF(C754="",NA(),MATCH($B754&amp;$C754,'Smelter Look-up'!$J:$J,0))</f>
        <v>#N/A</v>
      </c>
      <c r="X754" s="169">
        <f t="shared" ca="1" si="60"/>
        <v>0</v>
      </c>
      <c r="AB754" s="312" t="str">
        <f t="shared" si="62"/>
        <v/>
      </c>
      <c r="AC754" s="169" t="str">
        <f t="shared" si="63"/>
        <v/>
      </c>
      <c r="AD754" s="169" t="str">
        <f t="shared" si="64"/>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61"/>
        <v/>
      </c>
      <c r="T755" s="154" t="str">
        <f ca="1">IF(B755="","",IF(ISERROR(MATCH($J755,SorP!$B$1:$B$6261,0)),"",INDIRECT("'SorP'!$A$"&amp;MATCH($S755&amp;$J755,SorP!C:C,0))))</f>
        <v/>
      </c>
      <c r="U755" s="167"/>
      <c r="V755" s="168" t="e">
        <f>IF(C755="",NA(),MATCH($B755&amp;$C755,'Smelter Look-up'!$J:$J,0))</f>
        <v>#N/A</v>
      </c>
      <c r="X755" s="169">
        <f t="shared" ca="1" si="60"/>
        <v>0</v>
      </c>
      <c r="AB755" s="312" t="str">
        <f t="shared" si="62"/>
        <v/>
      </c>
      <c r="AC755" s="169" t="str">
        <f t="shared" si="63"/>
        <v/>
      </c>
      <c r="AD755" s="169" t="str">
        <f t="shared" si="64"/>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61"/>
        <v/>
      </c>
      <c r="T756" s="154" t="str">
        <f ca="1">IF(B756="","",IF(ISERROR(MATCH($J756,SorP!$B$1:$B$6261,0)),"",INDIRECT("'SorP'!$A$"&amp;MATCH($S756&amp;$J756,SorP!C:C,0))))</f>
        <v/>
      </c>
      <c r="U756" s="167"/>
      <c r="V756" s="168" t="e">
        <f>IF(C756="",NA(),MATCH($B756&amp;$C756,'Smelter Look-up'!$J:$J,0))</f>
        <v>#N/A</v>
      </c>
      <c r="X756" s="169">
        <f t="shared" ca="1" si="60"/>
        <v>0</v>
      </c>
      <c r="AB756" s="312" t="str">
        <f t="shared" si="62"/>
        <v/>
      </c>
      <c r="AC756" s="169" t="str">
        <f t="shared" si="63"/>
        <v/>
      </c>
      <c r="AD756" s="169" t="str">
        <f t="shared" si="64"/>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61"/>
        <v/>
      </c>
      <c r="T757" s="154" t="str">
        <f ca="1">IF(B757="","",IF(ISERROR(MATCH($J757,SorP!$B$1:$B$6261,0)),"",INDIRECT("'SorP'!$A$"&amp;MATCH($S757&amp;$J757,SorP!C:C,0))))</f>
        <v/>
      </c>
      <c r="U757" s="167"/>
      <c r="V757" s="168" t="e">
        <f>IF(C757="",NA(),MATCH($B757&amp;$C757,'Smelter Look-up'!$J:$J,0))</f>
        <v>#N/A</v>
      </c>
      <c r="X757" s="169">
        <f t="shared" ca="1" si="60"/>
        <v>0</v>
      </c>
      <c r="AB757" s="312" t="str">
        <f t="shared" si="62"/>
        <v/>
      </c>
      <c r="AC757" s="169" t="str">
        <f t="shared" si="63"/>
        <v/>
      </c>
      <c r="AD757" s="169" t="str">
        <f t="shared" si="64"/>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61"/>
        <v/>
      </c>
      <c r="T758" s="154" t="str">
        <f ca="1">IF(B758="","",IF(ISERROR(MATCH($J758,SorP!$B$1:$B$6261,0)),"",INDIRECT("'SorP'!$A$"&amp;MATCH($S758&amp;$J758,SorP!C:C,0))))</f>
        <v/>
      </c>
      <c r="U758" s="167"/>
      <c r="V758" s="168" t="e">
        <f>IF(C758="",NA(),MATCH($B758&amp;$C758,'Smelter Look-up'!$J:$J,0))</f>
        <v>#N/A</v>
      </c>
      <c r="X758" s="169">
        <f t="shared" ca="1" si="60"/>
        <v>0</v>
      </c>
      <c r="AB758" s="312" t="str">
        <f t="shared" si="62"/>
        <v/>
      </c>
      <c r="AC758" s="169" t="str">
        <f t="shared" si="63"/>
        <v/>
      </c>
      <c r="AD758" s="169" t="str">
        <f t="shared" si="64"/>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61"/>
        <v/>
      </c>
      <c r="T759" s="154" t="str">
        <f ca="1">IF(B759="","",IF(ISERROR(MATCH($J759,SorP!$B$1:$B$6261,0)),"",INDIRECT("'SorP'!$A$"&amp;MATCH($S759&amp;$J759,SorP!C:C,0))))</f>
        <v/>
      </c>
      <c r="U759" s="167"/>
      <c r="V759" s="168" t="e">
        <f>IF(C759="",NA(),MATCH($B759&amp;$C759,'Smelter Look-up'!$J:$J,0))</f>
        <v>#N/A</v>
      </c>
      <c r="X759" s="169">
        <f t="shared" ca="1" si="60"/>
        <v>0</v>
      </c>
      <c r="AB759" s="312" t="str">
        <f t="shared" si="62"/>
        <v/>
      </c>
      <c r="AC759" s="169" t="str">
        <f t="shared" si="63"/>
        <v/>
      </c>
      <c r="AD759" s="169" t="str">
        <f t="shared" si="64"/>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61"/>
        <v/>
      </c>
      <c r="T760" s="154" t="str">
        <f ca="1">IF(B760="","",IF(ISERROR(MATCH($J760,SorP!$B$1:$B$6261,0)),"",INDIRECT("'SorP'!$A$"&amp;MATCH($S760&amp;$J760,SorP!C:C,0))))</f>
        <v/>
      </c>
      <c r="U760" s="167"/>
      <c r="V760" s="168" t="e">
        <f>IF(C760="",NA(),MATCH($B760&amp;$C760,'Smelter Look-up'!$J:$J,0))</f>
        <v>#N/A</v>
      </c>
      <c r="X760" s="169">
        <f t="shared" ref="X760:X823" ca="1" si="65">IF(AND(C760="Smelter not listed",OR(LEN(D760)=0,LEN(E760)=0)),1,0)</f>
        <v>0</v>
      </c>
      <c r="AB760" s="312" t="str">
        <f t="shared" si="62"/>
        <v/>
      </c>
      <c r="AC760" s="169" t="str">
        <f t="shared" si="63"/>
        <v/>
      </c>
      <c r="AD760" s="169" t="str">
        <f t="shared" si="64"/>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ref="S761:S824" ca="1" si="66">IF(B761="","",IF(ISERROR(MATCH($E761,CL,0)),"Unknown",INDIRECT("'C'!$A$"&amp;MATCH($E761,CL,0)+1)))</f>
        <v/>
      </c>
      <c r="T761" s="154" t="str">
        <f ca="1">IF(B761="","",IF(ISERROR(MATCH($J761,SorP!$B$1:$B$6261,0)),"",INDIRECT("'SorP'!$A$"&amp;MATCH($S761&amp;$J761,SorP!C:C,0))))</f>
        <v/>
      </c>
      <c r="U761" s="167"/>
      <c r="V761" s="168" t="e">
        <f>IF(C761="",NA(),MATCH($B761&amp;$C761,'Smelter Look-up'!$J:$J,0))</f>
        <v>#N/A</v>
      </c>
      <c r="X761" s="169">
        <f t="shared" ca="1" si="65"/>
        <v>0</v>
      </c>
      <c r="AB761" s="312" t="str">
        <f t="shared" si="62"/>
        <v/>
      </c>
      <c r="AC761" s="169" t="str">
        <f t="shared" si="63"/>
        <v/>
      </c>
      <c r="AD761" s="169" t="str">
        <f t="shared" si="64"/>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66"/>
        <v/>
      </c>
      <c r="T762" s="154" t="str">
        <f ca="1">IF(B762="","",IF(ISERROR(MATCH($J762,SorP!$B$1:$B$6261,0)),"",INDIRECT("'SorP'!$A$"&amp;MATCH($S762&amp;$J762,SorP!C:C,0))))</f>
        <v/>
      </c>
      <c r="U762" s="167"/>
      <c r="V762" s="168" t="e">
        <f>IF(C762="",NA(),MATCH($B762&amp;$C762,'Smelter Look-up'!$J:$J,0))</f>
        <v>#N/A</v>
      </c>
      <c r="X762" s="169">
        <f t="shared" ca="1" si="65"/>
        <v>0</v>
      </c>
      <c r="AB762" s="312" t="str">
        <f t="shared" si="62"/>
        <v/>
      </c>
      <c r="AC762" s="169" t="str">
        <f t="shared" si="63"/>
        <v/>
      </c>
      <c r="AD762" s="169" t="str">
        <f t="shared" si="64"/>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66"/>
        <v/>
      </c>
      <c r="T763" s="154" t="str">
        <f ca="1">IF(B763="","",IF(ISERROR(MATCH($J763,SorP!$B$1:$B$6261,0)),"",INDIRECT("'SorP'!$A$"&amp;MATCH($S763&amp;$J763,SorP!C:C,0))))</f>
        <v/>
      </c>
      <c r="U763" s="167"/>
      <c r="V763" s="168" t="e">
        <f>IF(C763="",NA(),MATCH($B763&amp;$C763,'Smelter Look-up'!$J:$J,0))</f>
        <v>#N/A</v>
      </c>
      <c r="X763" s="169">
        <f t="shared" ca="1" si="65"/>
        <v>0</v>
      </c>
      <c r="AB763" s="312" t="str">
        <f t="shared" si="62"/>
        <v/>
      </c>
      <c r="AC763" s="169" t="str">
        <f t="shared" si="63"/>
        <v/>
      </c>
      <c r="AD763" s="169" t="str">
        <f t="shared" si="64"/>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66"/>
        <v/>
      </c>
      <c r="T764" s="154" t="str">
        <f ca="1">IF(B764="","",IF(ISERROR(MATCH($J764,SorP!$B$1:$B$6261,0)),"",INDIRECT("'SorP'!$A$"&amp;MATCH($S764&amp;$J764,SorP!C:C,0))))</f>
        <v/>
      </c>
      <c r="U764" s="167"/>
      <c r="V764" s="168" t="e">
        <f>IF(C764="",NA(),MATCH($B764&amp;$C764,'Smelter Look-up'!$J:$J,0))</f>
        <v>#N/A</v>
      </c>
      <c r="X764" s="169">
        <f t="shared" ca="1" si="65"/>
        <v>0</v>
      </c>
      <c r="AB764" s="312" t="str">
        <f t="shared" si="62"/>
        <v/>
      </c>
      <c r="AC764" s="169" t="str">
        <f t="shared" si="63"/>
        <v/>
      </c>
      <c r="AD764" s="169" t="str">
        <f t="shared" si="64"/>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66"/>
        <v/>
      </c>
      <c r="T765" s="154" t="str">
        <f ca="1">IF(B765="","",IF(ISERROR(MATCH($J765,SorP!$B$1:$B$6261,0)),"",INDIRECT("'SorP'!$A$"&amp;MATCH($S765&amp;$J765,SorP!C:C,0))))</f>
        <v/>
      </c>
      <c r="U765" s="167"/>
      <c r="V765" s="168" t="e">
        <f>IF(C765="",NA(),MATCH($B765&amp;$C765,'Smelter Look-up'!$J:$J,0))</f>
        <v>#N/A</v>
      </c>
      <c r="X765" s="169">
        <f t="shared" ca="1" si="65"/>
        <v>0</v>
      </c>
      <c r="AB765" s="312" t="str">
        <f t="shared" si="62"/>
        <v/>
      </c>
      <c r="AC765" s="169" t="str">
        <f t="shared" si="63"/>
        <v/>
      </c>
      <c r="AD765" s="169" t="str">
        <f t="shared" si="64"/>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66"/>
        <v/>
      </c>
      <c r="T766" s="154" t="str">
        <f ca="1">IF(B766="","",IF(ISERROR(MATCH($J766,SorP!$B$1:$B$6261,0)),"",INDIRECT("'SorP'!$A$"&amp;MATCH($S766&amp;$J766,SorP!C:C,0))))</f>
        <v/>
      </c>
      <c r="U766" s="167"/>
      <c r="V766" s="168" t="e">
        <f>IF(C766="",NA(),MATCH($B766&amp;$C766,'Smelter Look-up'!$J:$J,0))</f>
        <v>#N/A</v>
      </c>
      <c r="X766" s="169">
        <f t="shared" ca="1" si="65"/>
        <v>0</v>
      </c>
      <c r="AB766" s="312" t="str">
        <f t="shared" si="62"/>
        <v/>
      </c>
      <c r="AC766" s="169" t="str">
        <f t="shared" si="63"/>
        <v/>
      </c>
      <c r="AD766" s="169" t="str">
        <f t="shared" si="64"/>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66"/>
        <v/>
      </c>
      <c r="T767" s="154" t="str">
        <f ca="1">IF(B767="","",IF(ISERROR(MATCH($J767,SorP!$B$1:$B$6261,0)),"",INDIRECT("'SorP'!$A$"&amp;MATCH($S767&amp;$J767,SorP!C:C,0))))</f>
        <v/>
      </c>
      <c r="U767" s="167"/>
      <c r="V767" s="168" t="e">
        <f>IF(C767="",NA(),MATCH($B767&amp;$C767,'Smelter Look-up'!$J:$J,0))</f>
        <v>#N/A</v>
      </c>
      <c r="X767" s="169">
        <f t="shared" ca="1" si="65"/>
        <v>0</v>
      </c>
      <c r="AB767" s="312" t="str">
        <f t="shared" ref="AB767:AB830" si="67">IF(C767="","",B767)</f>
        <v/>
      </c>
      <c r="AC767" s="169" t="str">
        <f t="shared" ref="AC767:AC830" si="68">B767</f>
        <v/>
      </c>
      <c r="AD767" s="169" t="str">
        <f t="shared" ref="AD767:AD830" si="69">IF(C767="Smelter not listed",D767,C767)</f>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ca="1" si="66"/>
        <v/>
      </c>
      <c r="T768" s="154" t="str">
        <f ca="1">IF(B768="","",IF(ISERROR(MATCH($J768,SorP!$B$1:$B$6261,0)),"",INDIRECT("'SorP'!$A$"&amp;MATCH($S768&amp;$J768,SorP!C:C,0))))</f>
        <v/>
      </c>
      <c r="U768" s="167"/>
      <c r="V768" s="168" t="e">
        <f>IF(C768="",NA(),MATCH($B768&amp;$C768,'Smelter Look-up'!$J:$J,0))</f>
        <v>#N/A</v>
      </c>
      <c r="X768" s="169">
        <f t="shared" ca="1" si="65"/>
        <v>0</v>
      </c>
      <c r="AB768" s="312" t="str">
        <f t="shared" si="67"/>
        <v/>
      </c>
      <c r="AC768" s="169" t="str">
        <f t="shared" si="68"/>
        <v/>
      </c>
      <c r="AD768" s="169" t="str">
        <f t="shared" si="69"/>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6"/>
        <v/>
      </c>
      <c r="T769" s="154" t="str">
        <f ca="1">IF(B769="","",IF(ISERROR(MATCH($J769,SorP!$B$1:$B$6261,0)),"",INDIRECT("'SorP'!$A$"&amp;MATCH($S769&amp;$J769,SorP!C:C,0))))</f>
        <v/>
      </c>
      <c r="U769" s="167"/>
      <c r="V769" s="168" t="e">
        <f>IF(C769="",NA(),MATCH($B769&amp;$C769,'Smelter Look-up'!$J:$J,0))</f>
        <v>#N/A</v>
      </c>
      <c r="X769" s="169">
        <f t="shared" ca="1" si="65"/>
        <v>0</v>
      </c>
      <c r="AB769" s="312" t="str">
        <f t="shared" si="67"/>
        <v/>
      </c>
      <c r="AC769" s="169" t="str">
        <f t="shared" si="68"/>
        <v/>
      </c>
      <c r="AD769" s="169" t="str">
        <f t="shared" si="69"/>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6"/>
        <v/>
      </c>
      <c r="T770" s="154" t="str">
        <f ca="1">IF(B770="","",IF(ISERROR(MATCH($J770,SorP!$B$1:$B$6261,0)),"",INDIRECT("'SorP'!$A$"&amp;MATCH($S770&amp;$J770,SorP!C:C,0))))</f>
        <v/>
      </c>
      <c r="U770" s="167"/>
      <c r="V770" s="168" t="e">
        <f>IF(C770="",NA(),MATCH($B770&amp;$C770,'Smelter Look-up'!$J:$J,0))</f>
        <v>#N/A</v>
      </c>
      <c r="X770" s="169">
        <f t="shared" ca="1" si="65"/>
        <v>0</v>
      </c>
      <c r="AB770" s="312" t="str">
        <f t="shared" si="67"/>
        <v/>
      </c>
      <c r="AC770" s="169" t="str">
        <f t="shared" si="68"/>
        <v/>
      </c>
      <c r="AD770" s="169" t="str">
        <f t="shared" si="69"/>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6"/>
        <v/>
      </c>
      <c r="T771" s="154" t="str">
        <f ca="1">IF(B771="","",IF(ISERROR(MATCH($J771,SorP!$B$1:$B$6261,0)),"",INDIRECT("'SorP'!$A$"&amp;MATCH($S771&amp;$J771,SorP!C:C,0))))</f>
        <v/>
      </c>
      <c r="U771" s="167"/>
      <c r="V771" s="168" t="e">
        <f>IF(C771="",NA(),MATCH($B771&amp;$C771,'Smelter Look-up'!$J:$J,0))</f>
        <v>#N/A</v>
      </c>
      <c r="X771" s="169">
        <f t="shared" ca="1" si="65"/>
        <v>0</v>
      </c>
      <c r="AB771" s="312" t="str">
        <f t="shared" si="67"/>
        <v/>
      </c>
      <c r="AC771" s="169" t="str">
        <f t="shared" si="68"/>
        <v/>
      </c>
      <c r="AD771" s="169" t="str">
        <f t="shared" si="69"/>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6"/>
        <v/>
      </c>
      <c r="T772" s="154" t="str">
        <f ca="1">IF(B772="","",IF(ISERROR(MATCH($J772,SorP!$B$1:$B$6261,0)),"",INDIRECT("'SorP'!$A$"&amp;MATCH($S772&amp;$J772,SorP!C:C,0))))</f>
        <v/>
      </c>
      <c r="U772" s="167"/>
      <c r="V772" s="168" t="e">
        <f>IF(C772="",NA(),MATCH($B772&amp;$C772,'Smelter Look-up'!$J:$J,0))</f>
        <v>#N/A</v>
      </c>
      <c r="X772" s="169">
        <f t="shared" ca="1" si="65"/>
        <v>0</v>
      </c>
      <c r="AB772" s="312" t="str">
        <f t="shared" si="67"/>
        <v/>
      </c>
      <c r="AC772" s="169" t="str">
        <f t="shared" si="68"/>
        <v/>
      </c>
      <c r="AD772" s="169" t="str">
        <f t="shared" si="69"/>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6"/>
        <v/>
      </c>
      <c r="T773" s="154" t="str">
        <f ca="1">IF(B773="","",IF(ISERROR(MATCH($J773,SorP!$B$1:$B$6261,0)),"",INDIRECT("'SorP'!$A$"&amp;MATCH($S773&amp;$J773,SorP!C:C,0))))</f>
        <v/>
      </c>
      <c r="U773" s="167"/>
      <c r="V773" s="168" t="e">
        <f>IF(C773="",NA(),MATCH($B773&amp;$C773,'Smelter Look-up'!$J:$J,0))</f>
        <v>#N/A</v>
      </c>
      <c r="X773" s="169">
        <f t="shared" ca="1" si="65"/>
        <v>0</v>
      </c>
      <c r="AB773" s="312" t="str">
        <f t="shared" si="67"/>
        <v/>
      </c>
      <c r="AC773" s="169" t="str">
        <f t="shared" si="68"/>
        <v/>
      </c>
      <c r="AD773" s="169" t="str">
        <f t="shared" si="69"/>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6"/>
        <v/>
      </c>
      <c r="T774" s="154" t="str">
        <f ca="1">IF(B774="","",IF(ISERROR(MATCH($J774,SorP!$B$1:$B$6261,0)),"",INDIRECT("'SorP'!$A$"&amp;MATCH($S774&amp;$J774,SorP!C:C,0))))</f>
        <v/>
      </c>
      <c r="U774" s="167"/>
      <c r="V774" s="168" t="e">
        <f>IF(C774="",NA(),MATCH($B774&amp;$C774,'Smelter Look-up'!$J:$J,0))</f>
        <v>#N/A</v>
      </c>
      <c r="X774" s="169">
        <f t="shared" ca="1" si="65"/>
        <v>0</v>
      </c>
      <c r="AB774" s="312" t="str">
        <f t="shared" si="67"/>
        <v/>
      </c>
      <c r="AC774" s="169" t="str">
        <f t="shared" si="68"/>
        <v/>
      </c>
      <c r="AD774" s="169" t="str">
        <f t="shared" si="69"/>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6"/>
        <v/>
      </c>
      <c r="T775" s="154" t="str">
        <f ca="1">IF(B775="","",IF(ISERROR(MATCH($J775,SorP!$B$1:$B$6261,0)),"",INDIRECT("'SorP'!$A$"&amp;MATCH($S775&amp;$J775,SorP!C:C,0))))</f>
        <v/>
      </c>
      <c r="U775" s="167"/>
      <c r="V775" s="168" t="e">
        <f>IF(C775="",NA(),MATCH($B775&amp;$C775,'Smelter Look-up'!$J:$J,0))</f>
        <v>#N/A</v>
      </c>
      <c r="X775" s="169">
        <f t="shared" ca="1" si="65"/>
        <v>0</v>
      </c>
      <c r="AB775" s="312" t="str">
        <f t="shared" si="67"/>
        <v/>
      </c>
      <c r="AC775" s="169" t="str">
        <f t="shared" si="68"/>
        <v/>
      </c>
      <c r="AD775" s="169" t="str">
        <f t="shared" si="69"/>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6"/>
        <v/>
      </c>
      <c r="T776" s="154" t="str">
        <f ca="1">IF(B776="","",IF(ISERROR(MATCH($J776,SorP!$B$1:$B$6261,0)),"",INDIRECT("'SorP'!$A$"&amp;MATCH($S776&amp;$J776,SorP!C:C,0))))</f>
        <v/>
      </c>
      <c r="U776" s="167"/>
      <c r="V776" s="168" t="e">
        <f>IF(C776="",NA(),MATCH($B776&amp;$C776,'Smelter Look-up'!$J:$J,0))</f>
        <v>#N/A</v>
      </c>
      <c r="X776" s="169">
        <f t="shared" ca="1" si="65"/>
        <v>0</v>
      </c>
      <c r="AB776" s="312" t="str">
        <f t="shared" si="67"/>
        <v/>
      </c>
      <c r="AC776" s="169" t="str">
        <f t="shared" si="68"/>
        <v/>
      </c>
      <c r="AD776" s="169" t="str">
        <f t="shared" si="69"/>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6"/>
        <v/>
      </c>
      <c r="T777" s="154" t="str">
        <f ca="1">IF(B777="","",IF(ISERROR(MATCH($J777,SorP!$B$1:$B$6261,0)),"",INDIRECT("'SorP'!$A$"&amp;MATCH($S777&amp;$J777,SorP!C:C,0))))</f>
        <v/>
      </c>
      <c r="U777" s="167"/>
      <c r="V777" s="168" t="e">
        <f>IF(C777="",NA(),MATCH($B777&amp;$C777,'Smelter Look-up'!$J:$J,0))</f>
        <v>#N/A</v>
      </c>
      <c r="X777" s="169">
        <f t="shared" ca="1" si="65"/>
        <v>0</v>
      </c>
      <c r="AB777" s="312" t="str">
        <f t="shared" si="67"/>
        <v/>
      </c>
      <c r="AC777" s="169" t="str">
        <f t="shared" si="68"/>
        <v/>
      </c>
      <c r="AD777" s="169" t="str">
        <f t="shared" si="69"/>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6"/>
        <v/>
      </c>
      <c r="T778" s="154" t="str">
        <f ca="1">IF(B778="","",IF(ISERROR(MATCH($J778,SorP!$B$1:$B$6261,0)),"",INDIRECT("'SorP'!$A$"&amp;MATCH($S778&amp;$J778,SorP!C:C,0))))</f>
        <v/>
      </c>
      <c r="U778" s="167"/>
      <c r="V778" s="168" t="e">
        <f>IF(C778="",NA(),MATCH($B778&amp;$C778,'Smelter Look-up'!$J:$J,0))</f>
        <v>#N/A</v>
      </c>
      <c r="X778" s="169">
        <f t="shared" ca="1" si="65"/>
        <v>0</v>
      </c>
      <c r="AB778" s="312" t="str">
        <f t="shared" si="67"/>
        <v/>
      </c>
      <c r="AC778" s="169" t="str">
        <f t="shared" si="68"/>
        <v/>
      </c>
      <c r="AD778" s="169" t="str">
        <f t="shared" si="69"/>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6"/>
        <v/>
      </c>
      <c r="T779" s="154" t="str">
        <f ca="1">IF(B779="","",IF(ISERROR(MATCH($J779,SorP!$B$1:$B$6261,0)),"",INDIRECT("'SorP'!$A$"&amp;MATCH($S779&amp;$J779,SorP!C:C,0))))</f>
        <v/>
      </c>
      <c r="U779" s="167"/>
      <c r="V779" s="168" t="e">
        <f>IF(C779="",NA(),MATCH($B779&amp;$C779,'Smelter Look-up'!$J:$J,0))</f>
        <v>#N/A</v>
      </c>
      <c r="X779" s="169">
        <f t="shared" ca="1" si="65"/>
        <v>0</v>
      </c>
      <c r="AB779" s="312" t="str">
        <f t="shared" si="67"/>
        <v/>
      </c>
      <c r="AC779" s="169" t="str">
        <f t="shared" si="68"/>
        <v/>
      </c>
      <c r="AD779" s="169" t="str">
        <f t="shared" si="69"/>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6"/>
        <v/>
      </c>
      <c r="T780" s="154" t="str">
        <f ca="1">IF(B780="","",IF(ISERROR(MATCH($J780,SorP!$B$1:$B$6261,0)),"",INDIRECT("'SorP'!$A$"&amp;MATCH($S780&amp;$J780,SorP!C:C,0))))</f>
        <v/>
      </c>
      <c r="U780" s="167"/>
      <c r="V780" s="168" t="e">
        <f>IF(C780="",NA(),MATCH($B780&amp;$C780,'Smelter Look-up'!$J:$J,0))</f>
        <v>#N/A</v>
      </c>
      <c r="X780" s="169">
        <f t="shared" ca="1" si="65"/>
        <v>0</v>
      </c>
      <c r="AB780" s="312" t="str">
        <f t="shared" si="67"/>
        <v/>
      </c>
      <c r="AC780" s="169" t="str">
        <f t="shared" si="68"/>
        <v/>
      </c>
      <c r="AD780" s="169" t="str">
        <f t="shared" si="69"/>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6"/>
        <v/>
      </c>
      <c r="T781" s="154" t="str">
        <f ca="1">IF(B781="","",IF(ISERROR(MATCH($J781,SorP!$B$1:$B$6261,0)),"",INDIRECT("'SorP'!$A$"&amp;MATCH($S781&amp;$J781,SorP!C:C,0))))</f>
        <v/>
      </c>
      <c r="U781" s="167"/>
      <c r="V781" s="168" t="e">
        <f>IF(C781="",NA(),MATCH($B781&amp;$C781,'Smelter Look-up'!$J:$J,0))</f>
        <v>#N/A</v>
      </c>
      <c r="X781" s="169">
        <f t="shared" ca="1" si="65"/>
        <v>0</v>
      </c>
      <c r="AB781" s="312" t="str">
        <f t="shared" si="67"/>
        <v/>
      </c>
      <c r="AC781" s="169" t="str">
        <f t="shared" si="68"/>
        <v/>
      </c>
      <c r="AD781" s="169" t="str">
        <f t="shared" si="69"/>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6"/>
        <v/>
      </c>
      <c r="T782" s="154" t="str">
        <f ca="1">IF(B782="","",IF(ISERROR(MATCH($J782,SorP!$B$1:$B$6261,0)),"",INDIRECT("'SorP'!$A$"&amp;MATCH($S782&amp;$J782,SorP!C:C,0))))</f>
        <v/>
      </c>
      <c r="U782" s="167"/>
      <c r="V782" s="168" t="e">
        <f>IF(C782="",NA(),MATCH($B782&amp;$C782,'Smelter Look-up'!$J:$J,0))</f>
        <v>#N/A</v>
      </c>
      <c r="X782" s="169">
        <f t="shared" ca="1" si="65"/>
        <v>0</v>
      </c>
      <c r="AB782" s="312" t="str">
        <f t="shared" si="67"/>
        <v/>
      </c>
      <c r="AC782" s="169" t="str">
        <f t="shared" si="68"/>
        <v/>
      </c>
      <c r="AD782" s="169" t="str">
        <f t="shared" si="69"/>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6"/>
        <v/>
      </c>
      <c r="T783" s="154" t="str">
        <f ca="1">IF(B783="","",IF(ISERROR(MATCH($J783,SorP!$B$1:$B$6261,0)),"",INDIRECT("'SorP'!$A$"&amp;MATCH($S783&amp;$J783,SorP!C:C,0))))</f>
        <v/>
      </c>
      <c r="U783" s="167"/>
      <c r="V783" s="168" t="e">
        <f>IF(C783="",NA(),MATCH($B783&amp;$C783,'Smelter Look-up'!$J:$J,0))</f>
        <v>#N/A</v>
      </c>
      <c r="X783" s="169">
        <f t="shared" ca="1" si="65"/>
        <v>0</v>
      </c>
      <c r="AB783" s="312" t="str">
        <f t="shared" si="67"/>
        <v/>
      </c>
      <c r="AC783" s="169" t="str">
        <f t="shared" si="68"/>
        <v/>
      </c>
      <c r="AD783" s="169" t="str">
        <f t="shared" si="69"/>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6"/>
        <v/>
      </c>
      <c r="T784" s="154" t="str">
        <f ca="1">IF(B784="","",IF(ISERROR(MATCH($J784,SorP!$B$1:$B$6261,0)),"",INDIRECT("'SorP'!$A$"&amp;MATCH($S784&amp;$J784,SorP!C:C,0))))</f>
        <v/>
      </c>
      <c r="U784" s="167"/>
      <c r="V784" s="168" t="e">
        <f>IF(C784="",NA(),MATCH($B784&amp;$C784,'Smelter Look-up'!$J:$J,0))</f>
        <v>#N/A</v>
      </c>
      <c r="X784" s="169">
        <f t="shared" ca="1" si="65"/>
        <v>0</v>
      </c>
      <c r="AB784" s="312" t="str">
        <f t="shared" si="67"/>
        <v/>
      </c>
      <c r="AC784" s="169" t="str">
        <f t="shared" si="68"/>
        <v/>
      </c>
      <c r="AD784" s="169" t="str">
        <f t="shared" si="69"/>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6"/>
        <v/>
      </c>
      <c r="T785" s="154" t="str">
        <f ca="1">IF(B785="","",IF(ISERROR(MATCH($J785,SorP!$B$1:$B$6261,0)),"",INDIRECT("'SorP'!$A$"&amp;MATCH($S785&amp;$J785,SorP!C:C,0))))</f>
        <v/>
      </c>
      <c r="U785" s="167"/>
      <c r="V785" s="168" t="e">
        <f>IF(C785="",NA(),MATCH($B785&amp;$C785,'Smelter Look-up'!$J:$J,0))</f>
        <v>#N/A</v>
      </c>
      <c r="X785" s="169">
        <f t="shared" ca="1" si="65"/>
        <v>0</v>
      </c>
      <c r="AB785" s="312" t="str">
        <f t="shared" si="67"/>
        <v/>
      </c>
      <c r="AC785" s="169" t="str">
        <f t="shared" si="68"/>
        <v/>
      </c>
      <c r="AD785" s="169" t="str">
        <f t="shared" si="69"/>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6"/>
        <v/>
      </c>
      <c r="T786" s="154" t="str">
        <f ca="1">IF(B786="","",IF(ISERROR(MATCH($J786,SorP!$B$1:$B$6261,0)),"",INDIRECT("'SorP'!$A$"&amp;MATCH($S786&amp;$J786,SorP!C:C,0))))</f>
        <v/>
      </c>
      <c r="U786" s="167"/>
      <c r="V786" s="168" t="e">
        <f>IF(C786="",NA(),MATCH($B786&amp;$C786,'Smelter Look-up'!$J:$J,0))</f>
        <v>#N/A</v>
      </c>
      <c r="X786" s="169">
        <f t="shared" ca="1" si="65"/>
        <v>0</v>
      </c>
      <c r="AB786" s="312" t="str">
        <f t="shared" si="67"/>
        <v/>
      </c>
      <c r="AC786" s="169" t="str">
        <f t="shared" si="68"/>
        <v/>
      </c>
      <c r="AD786" s="169" t="str">
        <f t="shared" si="69"/>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6"/>
        <v/>
      </c>
      <c r="T787" s="154" t="str">
        <f ca="1">IF(B787="","",IF(ISERROR(MATCH($J787,SorP!$B$1:$B$6261,0)),"",INDIRECT("'SorP'!$A$"&amp;MATCH($S787&amp;$J787,SorP!C:C,0))))</f>
        <v/>
      </c>
      <c r="U787" s="167"/>
      <c r="V787" s="168" t="e">
        <f>IF(C787="",NA(),MATCH($B787&amp;$C787,'Smelter Look-up'!$J:$J,0))</f>
        <v>#N/A</v>
      </c>
      <c r="X787" s="169">
        <f t="shared" ca="1" si="65"/>
        <v>0</v>
      </c>
      <c r="AB787" s="312" t="str">
        <f t="shared" si="67"/>
        <v/>
      </c>
      <c r="AC787" s="169" t="str">
        <f t="shared" si="68"/>
        <v/>
      </c>
      <c r="AD787" s="169" t="str">
        <f t="shared" si="69"/>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6"/>
        <v/>
      </c>
      <c r="T788" s="154" t="str">
        <f ca="1">IF(B788="","",IF(ISERROR(MATCH($J788,SorP!$B$1:$B$6261,0)),"",INDIRECT("'SorP'!$A$"&amp;MATCH($S788&amp;$J788,SorP!C:C,0))))</f>
        <v/>
      </c>
      <c r="U788" s="167"/>
      <c r="V788" s="168" t="e">
        <f>IF(C788="",NA(),MATCH($B788&amp;$C788,'Smelter Look-up'!$J:$J,0))</f>
        <v>#N/A</v>
      </c>
      <c r="X788" s="169">
        <f t="shared" ca="1" si="65"/>
        <v>0</v>
      </c>
      <c r="AB788" s="312" t="str">
        <f t="shared" si="67"/>
        <v/>
      </c>
      <c r="AC788" s="169" t="str">
        <f t="shared" si="68"/>
        <v/>
      </c>
      <c r="AD788" s="169" t="str">
        <f t="shared" si="69"/>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6"/>
        <v/>
      </c>
      <c r="T789" s="154" t="str">
        <f ca="1">IF(B789="","",IF(ISERROR(MATCH($J789,SorP!$B$1:$B$6261,0)),"",INDIRECT("'SorP'!$A$"&amp;MATCH($S789&amp;$J789,SorP!C:C,0))))</f>
        <v/>
      </c>
      <c r="U789" s="167"/>
      <c r="V789" s="168" t="e">
        <f>IF(C789="",NA(),MATCH($B789&amp;$C789,'Smelter Look-up'!$J:$J,0))</f>
        <v>#N/A</v>
      </c>
      <c r="X789" s="169">
        <f t="shared" ca="1" si="65"/>
        <v>0</v>
      </c>
      <c r="AB789" s="312" t="str">
        <f t="shared" si="67"/>
        <v/>
      </c>
      <c r="AC789" s="169" t="str">
        <f t="shared" si="68"/>
        <v/>
      </c>
      <c r="AD789" s="169" t="str">
        <f t="shared" si="69"/>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6"/>
        <v/>
      </c>
      <c r="T790" s="154" t="str">
        <f ca="1">IF(B790="","",IF(ISERROR(MATCH($J790,SorP!$B$1:$B$6261,0)),"",INDIRECT("'SorP'!$A$"&amp;MATCH($S790&amp;$J790,SorP!C:C,0))))</f>
        <v/>
      </c>
      <c r="U790" s="167"/>
      <c r="V790" s="168" t="e">
        <f>IF(C790="",NA(),MATCH($B790&amp;$C790,'Smelter Look-up'!$J:$J,0))</f>
        <v>#N/A</v>
      </c>
      <c r="X790" s="169">
        <f t="shared" ca="1" si="65"/>
        <v>0</v>
      </c>
      <c r="AB790" s="312" t="str">
        <f t="shared" si="67"/>
        <v/>
      </c>
      <c r="AC790" s="169" t="str">
        <f t="shared" si="68"/>
        <v/>
      </c>
      <c r="AD790" s="169" t="str">
        <f t="shared" si="69"/>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6"/>
        <v/>
      </c>
      <c r="T791" s="154" t="str">
        <f ca="1">IF(B791="","",IF(ISERROR(MATCH($J791,SorP!$B$1:$B$6261,0)),"",INDIRECT("'SorP'!$A$"&amp;MATCH($S791&amp;$J791,SorP!C:C,0))))</f>
        <v/>
      </c>
      <c r="U791" s="167"/>
      <c r="V791" s="168" t="e">
        <f>IF(C791="",NA(),MATCH($B791&amp;$C791,'Smelter Look-up'!$J:$J,0))</f>
        <v>#N/A</v>
      </c>
      <c r="X791" s="169">
        <f t="shared" ca="1" si="65"/>
        <v>0</v>
      </c>
      <c r="AB791" s="312" t="str">
        <f t="shared" si="67"/>
        <v/>
      </c>
      <c r="AC791" s="169" t="str">
        <f t="shared" si="68"/>
        <v/>
      </c>
      <c r="AD791" s="169" t="str">
        <f t="shared" si="69"/>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6"/>
        <v/>
      </c>
      <c r="T792" s="154" t="str">
        <f ca="1">IF(B792="","",IF(ISERROR(MATCH($J792,SorP!$B$1:$B$6261,0)),"",INDIRECT("'SorP'!$A$"&amp;MATCH($S792&amp;$J792,SorP!C:C,0))))</f>
        <v/>
      </c>
      <c r="U792" s="167"/>
      <c r="V792" s="168" t="e">
        <f>IF(C792="",NA(),MATCH($B792&amp;$C792,'Smelter Look-up'!$J:$J,0))</f>
        <v>#N/A</v>
      </c>
      <c r="X792" s="169">
        <f t="shared" ca="1" si="65"/>
        <v>0</v>
      </c>
      <c r="AB792" s="312" t="str">
        <f t="shared" si="67"/>
        <v/>
      </c>
      <c r="AC792" s="169" t="str">
        <f t="shared" si="68"/>
        <v/>
      </c>
      <c r="AD792" s="169" t="str">
        <f t="shared" si="69"/>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6"/>
        <v/>
      </c>
      <c r="T793" s="154" t="str">
        <f ca="1">IF(B793="","",IF(ISERROR(MATCH($J793,SorP!$B$1:$B$6261,0)),"",INDIRECT("'SorP'!$A$"&amp;MATCH($S793&amp;$J793,SorP!C:C,0))))</f>
        <v/>
      </c>
      <c r="U793" s="167"/>
      <c r="V793" s="168" t="e">
        <f>IF(C793="",NA(),MATCH($B793&amp;$C793,'Smelter Look-up'!$J:$J,0))</f>
        <v>#N/A</v>
      </c>
      <c r="X793" s="169">
        <f t="shared" ca="1" si="65"/>
        <v>0</v>
      </c>
      <c r="AB793" s="312" t="str">
        <f t="shared" si="67"/>
        <v/>
      </c>
      <c r="AC793" s="169" t="str">
        <f t="shared" si="68"/>
        <v/>
      </c>
      <c r="AD793" s="169" t="str">
        <f t="shared" si="69"/>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6"/>
        <v/>
      </c>
      <c r="T794" s="154" t="str">
        <f ca="1">IF(B794="","",IF(ISERROR(MATCH($J794,SorP!$B$1:$B$6261,0)),"",INDIRECT("'SorP'!$A$"&amp;MATCH($S794&amp;$J794,SorP!C:C,0))))</f>
        <v/>
      </c>
      <c r="U794" s="167"/>
      <c r="V794" s="168" t="e">
        <f>IF(C794="",NA(),MATCH($B794&amp;$C794,'Smelter Look-up'!$J:$J,0))</f>
        <v>#N/A</v>
      </c>
      <c r="X794" s="169">
        <f t="shared" ca="1" si="65"/>
        <v>0</v>
      </c>
      <c r="AB794" s="312" t="str">
        <f t="shared" si="67"/>
        <v/>
      </c>
      <c r="AC794" s="169" t="str">
        <f t="shared" si="68"/>
        <v/>
      </c>
      <c r="AD794" s="169" t="str">
        <f t="shared" si="69"/>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6"/>
        <v/>
      </c>
      <c r="T795" s="154" t="str">
        <f ca="1">IF(B795="","",IF(ISERROR(MATCH($J795,SorP!$B$1:$B$6261,0)),"",INDIRECT("'SorP'!$A$"&amp;MATCH($S795&amp;$J795,SorP!C:C,0))))</f>
        <v/>
      </c>
      <c r="U795" s="167"/>
      <c r="V795" s="168" t="e">
        <f>IF(C795="",NA(),MATCH($B795&amp;$C795,'Smelter Look-up'!$J:$J,0))</f>
        <v>#N/A</v>
      </c>
      <c r="X795" s="169">
        <f t="shared" ca="1" si="65"/>
        <v>0</v>
      </c>
      <c r="AB795" s="312" t="str">
        <f t="shared" si="67"/>
        <v/>
      </c>
      <c r="AC795" s="169" t="str">
        <f t="shared" si="68"/>
        <v/>
      </c>
      <c r="AD795" s="169" t="str">
        <f t="shared" si="69"/>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6"/>
        <v/>
      </c>
      <c r="T796" s="154" t="str">
        <f ca="1">IF(B796="","",IF(ISERROR(MATCH($J796,SorP!$B$1:$B$6261,0)),"",INDIRECT("'SorP'!$A$"&amp;MATCH($S796&amp;$J796,SorP!C:C,0))))</f>
        <v/>
      </c>
      <c r="U796" s="167"/>
      <c r="V796" s="168" t="e">
        <f>IF(C796="",NA(),MATCH($B796&amp;$C796,'Smelter Look-up'!$J:$J,0))</f>
        <v>#N/A</v>
      </c>
      <c r="X796" s="169">
        <f t="shared" ca="1" si="65"/>
        <v>0</v>
      </c>
      <c r="AB796" s="312" t="str">
        <f t="shared" si="67"/>
        <v/>
      </c>
      <c r="AC796" s="169" t="str">
        <f t="shared" si="68"/>
        <v/>
      </c>
      <c r="AD796" s="169" t="str">
        <f t="shared" si="69"/>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6"/>
        <v/>
      </c>
      <c r="T797" s="154" t="str">
        <f ca="1">IF(B797="","",IF(ISERROR(MATCH($J797,SorP!$B$1:$B$6261,0)),"",INDIRECT("'SorP'!$A$"&amp;MATCH($S797&amp;$J797,SorP!C:C,0))))</f>
        <v/>
      </c>
      <c r="U797" s="167"/>
      <c r="V797" s="168" t="e">
        <f>IF(C797="",NA(),MATCH($B797&amp;$C797,'Smelter Look-up'!$J:$J,0))</f>
        <v>#N/A</v>
      </c>
      <c r="X797" s="169">
        <f t="shared" ca="1" si="65"/>
        <v>0</v>
      </c>
      <c r="AB797" s="312" t="str">
        <f t="shared" si="67"/>
        <v/>
      </c>
      <c r="AC797" s="169" t="str">
        <f t="shared" si="68"/>
        <v/>
      </c>
      <c r="AD797" s="169" t="str">
        <f t="shared" si="69"/>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6"/>
        <v/>
      </c>
      <c r="T798" s="154" t="str">
        <f ca="1">IF(B798="","",IF(ISERROR(MATCH($J798,SorP!$B$1:$B$6261,0)),"",INDIRECT("'SorP'!$A$"&amp;MATCH($S798&amp;$J798,SorP!C:C,0))))</f>
        <v/>
      </c>
      <c r="U798" s="167"/>
      <c r="V798" s="168" t="e">
        <f>IF(C798="",NA(),MATCH($B798&amp;$C798,'Smelter Look-up'!$J:$J,0))</f>
        <v>#N/A</v>
      </c>
      <c r="X798" s="169">
        <f t="shared" ca="1" si="65"/>
        <v>0</v>
      </c>
      <c r="AB798" s="312" t="str">
        <f t="shared" si="67"/>
        <v/>
      </c>
      <c r="AC798" s="169" t="str">
        <f t="shared" si="68"/>
        <v/>
      </c>
      <c r="AD798" s="169" t="str">
        <f t="shared" si="69"/>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6"/>
        <v/>
      </c>
      <c r="T799" s="154" t="str">
        <f ca="1">IF(B799="","",IF(ISERROR(MATCH($J799,SorP!$B$1:$B$6261,0)),"",INDIRECT("'SorP'!$A$"&amp;MATCH($S799&amp;$J799,SorP!C:C,0))))</f>
        <v/>
      </c>
      <c r="U799" s="167"/>
      <c r="V799" s="168" t="e">
        <f>IF(C799="",NA(),MATCH($B799&amp;$C799,'Smelter Look-up'!$J:$J,0))</f>
        <v>#N/A</v>
      </c>
      <c r="X799" s="169">
        <f t="shared" ca="1" si="65"/>
        <v>0</v>
      </c>
      <c r="AB799" s="312" t="str">
        <f t="shared" si="67"/>
        <v/>
      </c>
      <c r="AC799" s="169" t="str">
        <f t="shared" si="68"/>
        <v/>
      </c>
      <c r="AD799" s="169" t="str">
        <f t="shared" si="69"/>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6"/>
        <v/>
      </c>
      <c r="T800" s="154" t="str">
        <f ca="1">IF(B800="","",IF(ISERROR(MATCH($J800,SorP!$B$1:$B$6261,0)),"",INDIRECT("'SorP'!$A$"&amp;MATCH($S800&amp;$J800,SorP!C:C,0))))</f>
        <v/>
      </c>
      <c r="U800" s="167"/>
      <c r="V800" s="168" t="e">
        <f>IF(C800="",NA(),MATCH($B800&amp;$C800,'Smelter Look-up'!$J:$J,0))</f>
        <v>#N/A</v>
      </c>
      <c r="X800" s="169">
        <f t="shared" ca="1" si="65"/>
        <v>0</v>
      </c>
      <c r="AB800" s="312" t="str">
        <f t="shared" si="67"/>
        <v/>
      </c>
      <c r="AC800" s="169" t="str">
        <f t="shared" si="68"/>
        <v/>
      </c>
      <c r="AD800" s="169" t="str">
        <f t="shared" si="69"/>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6"/>
        <v/>
      </c>
      <c r="T801" s="154" t="str">
        <f ca="1">IF(B801="","",IF(ISERROR(MATCH($J801,SorP!$B$1:$B$6261,0)),"",INDIRECT("'SorP'!$A$"&amp;MATCH($S801&amp;$J801,SorP!C:C,0))))</f>
        <v/>
      </c>
      <c r="U801" s="167"/>
      <c r="V801" s="168" t="e">
        <f>IF(C801="",NA(),MATCH($B801&amp;$C801,'Smelter Look-up'!$J:$J,0))</f>
        <v>#N/A</v>
      </c>
      <c r="X801" s="169">
        <f t="shared" ca="1" si="65"/>
        <v>0</v>
      </c>
      <c r="AB801" s="312" t="str">
        <f t="shared" si="67"/>
        <v/>
      </c>
      <c r="AC801" s="169" t="str">
        <f t="shared" si="68"/>
        <v/>
      </c>
      <c r="AD801" s="169" t="str">
        <f t="shared" si="69"/>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6"/>
        <v/>
      </c>
      <c r="T802" s="154" t="str">
        <f ca="1">IF(B802="","",IF(ISERROR(MATCH($J802,SorP!$B$1:$B$6261,0)),"",INDIRECT("'SorP'!$A$"&amp;MATCH($S802&amp;$J802,SorP!C:C,0))))</f>
        <v/>
      </c>
      <c r="U802" s="167"/>
      <c r="V802" s="168" t="e">
        <f>IF(C802="",NA(),MATCH($B802&amp;$C802,'Smelter Look-up'!$J:$J,0))</f>
        <v>#N/A</v>
      </c>
      <c r="X802" s="169">
        <f t="shared" ca="1" si="65"/>
        <v>0</v>
      </c>
      <c r="AB802" s="312" t="str">
        <f t="shared" si="67"/>
        <v/>
      </c>
      <c r="AC802" s="169" t="str">
        <f t="shared" si="68"/>
        <v/>
      </c>
      <c r="AD802" s="169" t="str">
        <f t="shared" si="69"/>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6"/>
        <v/>
      </c>
      <c r="T803" s="154" t="str">
        <f ca="1">IF(B803="","",IF(ISERROR(MATCH($J803,SorP!$B$1:$B$6261,0)),"",INDIRECT("'SorP'!$A$"&amp;MATCH($S803&amp;$J803,SorP!C:C,0))))</f>
        <v/>
      </c>
      <c r="U803" s="167"/>
      <c r="V803" s="168" t="e">
        <f>IF(C803="",NA(),MATCH($B803&amp;$C803,'Smelter Look-up'!$J:$J,0))</f>
        <v>#N/A</v>
      </c>
      <c r="X803" s="169">
        <f t="shared" ca="1" si="65"/>
        <v>0</v>
      </c>
      <c r="AB803" s="312" t="str">
        <f t="shared" si="67"/>
        <v/>
      </c>
      <c r="AC803" s="169" t="str">
        <f t="shared" si="68"/>
        <v/>
      </c>
      <c r="AD803" s="169" t="str">
        <f t="shared" si="69"/>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6"/>
        <v/>
      </c>
      <c r="T804" s="154" t="str">
        <f ca="1">IF(B804="","",IF(ISERROR(MATCH($J804,SorP!$B$1:$B$6261,0)),"",INDIRECT("'SorP'!$A$"&amp;MATCH($S804&amp;$J804,SorP!C:C,0))))</f>
        <v/>
      </c>
      <c r="U804" s="167"/>
      <c r="V804" s="168" t="e">
        <f>IF(C804="",NA(),MATCH($B804&amp;$C804,'Smelter Look-up'!$J:$J,0))</f>
        <v>#N/A</v>
      </c>
      <c r="X804" s="169">
        <f t="shared" ca="1" si="65"/>
        <v>0</v>
      </c>
      <c r="AB804" s="312" t="str">
        <f t="shared" si="67"/>
        <v/>
      </c>
      <c r="AC804" s="169" t="str">
        <f t="shared" si="68"/>
        <v/>
      </c>
      <c r="AD804" s="169" t="str">
        <f t="shared" si="69"/>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6"/>
        <v/>
      </c>
      <c r="T805" s="154" t="str">
        <f ca="1">IF(B805="","",IF(ISERROR(MATCH($J805,SorP!$B$1:$B$6261,0)),"",INDIRECT("'SorP'!$A$"&amp;MATCH($S805&amp;$J805,SorP!C:C,0))))</f>
        <v/>
      </c>
      <c r="U805" s="167"/>
      <c r="V805" s="168" t="e">
        <f>IF(C805="",NA(),MATCH($B805&amp;$C805,'Smelter Look-up'!$J:$J,0))</f>
        <v>#N/A</v>
      </c>
      <c r="X805" s="169">
        <f t="shared" ca="1" si="65"/>
        <v>0</v>
      </c>
      <c r="AB805" s="312" t="str">
        <f t="shared" si="67"/>
        <v/>
      </c>
      <c r="AC805" s="169" t="str">
        <f t="shared" si="68"/>
        <v/>
      </c>
      <c r="AD805" s="169" t="str">
        <f t="shared" si="69"/>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6"/>
        <v/>
      </c>
      <c r="T806" s="154" t="str">
        <f ca="1">IF(B806="","",IF(ISERROR(MATCH($J806,SorP!$B$1:$B$6261,0)),"",INDIRECT("'SorP'!$A$"&amp;MATCH($S806&amp;$J806,SorP!C:C,0))))</f>
        <v/>
      </c>
      <c r="U806" s="167"/>
      <c r="V806" s="168" t="e">
        <f>IF(C806="",NA(),MATCH($B806&amp;$C806,'Smelter Look-up'!$J:$J,0))</f>
        <v>#N/A</v>
      </c>
      <c r="X806" s="169">
        <f t="shared" ca="1" si="65"/>
        <v>0</v>
      </c>
      <c r="AB806" s="312" t="str">
        <f t="shared" si="67"/>
        <v/>
      </c>
      <c r="AC806" s="169" t="str">
        <f t="shared" si="68"/>
        <v/>
      </c>
      <c r="AD806" s="169" t="str">
        <f t="shared" si="69"/>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6"/>
        <v/>
      </c>
      <c r="T807" s="154" t="str">
        <f ca="1">IF(B807="","",IF(ISERROR(MATCH($J807,SorP!$B$1:$B$6261,0)),"",INDIRECT("'SorP'!$A$"&amp;MATCH($S807&amp;$J807,SorP!C:C,0))))</f>
        <v/>
      </c>
      <c r="U807" s="167"/>
      <c r="V807" s="168" t="e">
        <f>IF(C807="",NA(),MATCH($B807&amp;$C807,'Smelter Look-up'!$J:$J,0))</f>
        <v>#N/A</v>
      </c>
      <c r="X807" s="169">
        <f t="shared" ca="1" si="65"/>
        <v>0</v>
      </c>
      <c r="AB807" s="312" t="str">
        <f t="shared" si="67"/>
        <v/>
      </c>
      <c r="AC807" s="169" t="str">
        <f t="shared" si="68"/>
        <v/>
      </c>
      <c r="AD807" s="169" t="str">
        <f t="shared" si="69"/>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6"/>
        <v/>
      </c>
      <c r="T808" s="154" t="str">
        <f ca="1">IF(B808="","",IF(ISERROR(MATCH($J808,SorP!$B$1:$B$6261,0)),"",INDIRECT("'SorP'!$A$"&amp;MATCH($S808&amp;$J808,SorP!C:C,0))))</f>
        <v/>
      </c>
      <c r="U808" s="167"/>
      <c r="V808" s="168" t="e">
        <f>IF(C808="",NA(),MATCH($B808&amp;$C808,'Smelter Look-up'!$J:$J,0))</f>
        <v>#N/A</v>
      </c>
      <c r="X808" s="169">
        <f t="shared" ca="1" si="65"/>
        <v>0</v>
      </c>
      <c r="AB808" s="312" t="str">
        <f t="shared" si="67"/>
        <v/>
      </c>
      <c r="AC808" s="169" t="str">
        <f t="shared" si="68"/>
        <v/>
      </c>
      <c r="AD808" s="169" t="str">
        <f t="shared" si="69"/>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6"/>
        <v/>
      </c>
      <c r="T809" s="154" t="str">
        <f ca="1">IF(B809="","",IF(ISERROR(MATCH($J809,SorP!$B$1:$B$6261,0)),"",INDIRECT("'SorP'!$A$"&amp;MATCH($S809&amp;$J809,SorP!C:C,0))))</f>
        <v/>
      </c>
      <c r="U809" s="167"/>
      <c r="V809" s="168" t="e">
        <f>IF(C809="",NA(),MATCH($B809&amp;$C809,'Smelter Look-up'!$J:$J,0))</f>
        <v>#N/A</v>
      </c>
      <c r="X809" s="169">
        <f t="shared" ca="1" si="65"/>
        <v>0</v>
      </c>
      <c r="AB809" s="312" t="str">
        <f t="shared" si="67"/>
        <v/>
      </c>
      <c r="AC809" s="169" t="str">
        <f t="shared" si="68"/>
        <v/>
      </c>
      <c r="AD809" s="169" t="str">
        <f t="shared" si="69"/>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6"/>
        <v/>
      </c>
      <c r="T810" s="154" t="str">
        <f ca="1">IF(B810="","",IF(ISERROR(MATCH($J810,SorP!$B$1:$B$6261,0)),"",INDIRECT("'SorP'!$A$"&amp;MATCH($S810&amp;$J810,SorP!C:C,0))))</f>
        <v/>
      </c>
      <c r="U810" s="167"/>
      <c r="V810" s="168" t="e">
        <f>IF(C810="",NA(),MATCH($B810&amp;$C810,'Smelter Look-up'!$J:$J,0))</f>
        <v>#N/A</v>
      </c>
      <c r="X810" s="169">
        <f t="shared" ca="1" si="65"/>
        <v>0</v>
      </c>
      <c r="AB810" s="312" t="str">
        <f t="shared" si="67"/>
        <v/>
      </c>
      <c r="AC810" s="169" t="str">
        <f t="shared" si="68"/>
        <v/>
      </c>
      <c r="AD810" s="169" t="str">
        <f t="shared" si="69"/>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6"/>
        <v/>
      </c>
      <c r="T811" s="154" t="str">
        <f ca="1">IF(B811="","",IF(ISERROR(MATCH($J811,SorP!$B$1:$B$6261,0)),"",INDIRECT("'SorP'!$A$"&amp;MATCH($S811&amp;$J811,SorP!C:C,0))))</f>
        <v/>
      </c>
      <c r="U811" s="167"/>
      <c r="V811" s="168" t="e">
        <f>IF(C811="",NA(),MATCH($B811&amp;$C811,'Smelter Look-up'!$J:$J,0))</f>
        <v>#N/A</v>
      </c>
      <c r="X811" s="169">
        <f t="shared" ca="1" si="65"/>
        <v>0</v>
      </c>
      <c r="AB811" s="312" t="str">
        <f t="shared" si="67"/>
        <v/>
      </c>
      <c r="AC811" s="169" t="str">
        <f t="shared" si="68"/>
        <v/>
      </c>
      <c r="AD811" s="169" t="str">
        <f t="shared" si="69"/>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6"/>
        <v/>
      </c>
      <c r="T812" s="154" t="str">
        <f ca="1">IF(B812="","",IF(ISERROR(MATCH($J812,SorP!$B$1:$B$6261,0)),"",INDIRECT("'SorP'!$A$"&amp;MATCH($S812&amp;$J812,SorP!C:C,0))))</f>
        <v/>
      </c>
      <c r="U812" s="167"/>
      <c r="V812" s="168" t="e">
        <f>IF(C812="",NA(),MATCH($B812&amp;$C812,'Smelter Look-up'!$J:$J,0))</f>
        <v>#N/A</v>
      </c>
      <c r="X812" s="169">
        <f t="shared" ca="1" si="65"/>
        <v>0</v>
      </c>
      <c r="AB812" s="312" t="str">
        <f t="shared" si="67"/>
        <v/>
      </c>
      <c r="AC812" s="169" t="str">
        <f t="shared" si="68"/>
        <v/>
      </c>
      <c r="AD812" s="169" t="str">
        <f t="shared" si="69"/>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6"/>
        <v/>
      </c>
      <c r="T813" s="154" t="str">
        <f ca="1">IF(B813="","",IF(ISERROR(MATCH($J813,SorP!$B$1:$B$6261,0)),"",INDIRECT("'SorP'!$A$"&amp;MATCH($S813&amp;$J813,SorP!C:C,0))))</f>
        <v/>
      </c>
      <c r="U813" s="167"/>
      <c r="V813" s="168" t="e">
        <f>IF(C813="",NA(),MATCH($B813&amp;$C813,'Smelter Look-up'!$J:$J,0))</f>
        <v>#N/A</v>
      </c>
      <c r="X813" s="169">
        <f t="shared" ca="1" si="65"/>
        <v>0</v>
      </c>
      <c r="AB813" s="312" t="str">
        <f t="shared" si="67"/>
        <v/>
      </c>
      <c r="AC813" s="169" t="str">
        <f t="shared" si="68"/>
        <v/>
      </c>
      <c r="AD813" s="169" t="str">
        <f t="shared" si="69"/>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6"/>
        <v/>
      </c>
      <c r="T814" s="154" t="str">
        <f ca="1">IF(B814="","",IF(ISERROR(MATCH($J814,SorP!$B$1:$B$6261,0)),"",INDIRECT("'SorP'!$A$"&amp;MATCH($S814&amp;$J814,SorP!C:C,0))))</f>
        <v/>
      </c>
      <c r="U814" s="167"/>
      <c r="V814" s="168" t="e">
        <f>IF(C814="",NA(),MATCH($B814&amp;$C814,'Smelter Look-up'!$J:$J,0))</f>
        <v>#N/A</v>
      </c>
      <c r="X814" s="169">
        <f t="shared" ca="1" si="65"/>
        <v>0</v>
      </c>
      <c r="AB814" s="312" t="str">
        <f t="shared" si="67"/>
        <v/>
      </c>
      <c r="AC814" s="169" t="str">
        <f t="shared" si="68"/>
        <v/>
      </c>
      <c r="AD814" s="169" t="str">
        <f t="shared" si="69"/>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6"/>
        <v/>
      </c>
      <c r="T815" s="154" t="str">
        <f ca="1">IF(B815="","",IF(ISERROR(MATCH($J815,SorP!$B$1:$B$6261,0)),"",INDIRECT("'SorP'!$A$"&amp;MATCH($S815&amp;$J815,SorP!C:C,0))))</f>
        <v/>
      </c>
      <c r="U815" s="167"/>
      <c r="V815" s="168" t="e">
        <f>IF(C815="",NA(),MATCH($B815&amp;$C815,'Smelter Look-up'!$J:$J,0))</f>
        <v>#N/A</v>
      </c>
      <c r="X815" s="169">
        <f t="shared" ca="1" si="65"/>
        <v>0</v>
      </c>
      <c r="AB815" s="312" t="str">
        <f t="shared" si="67"/>
        <v/>
      </c>
      <c r="AC815" s="169" t="str">
        <f t="shared" si="68"/>
        <v/>
      </c>
      <c r="AD815" s="169" t="str">
        <f t="shared" si="69"/>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6"/>
        <v/>
      </c>
      <c r="T816" s="154" t="str">
        <f ca="1">IF(B816="","",IF(ISERROR(MATCH($J816,SorP!$B$1:$B$6261,0)),"",INDIRECT("'SorP'!$A$"&amp;MATCH($S816&amp;$J816,SorP!C:C,0))))</f>
        <v/>
      </c>
      <c r="U816" s="167"/>
      <c r="V816" s="168" t="e">
        <f>IF(C816="",NA(),MATCH($B816&amp;$C816,'Smelter Look-up'!$J:$J,0))</f>
        <v>#N/A</v>
      </c>
      <c r="X816" s="169">
        <f t="shared" ca="1" si="65"/>
        <v>0</v>
      </c>
      <c r="AB816" s="312" t="str">
        <f t="shared" si="67"/>
        <v/>
      </c>
      <c r="AC816" s="169" t="str">
        <f t="shared" si="68"/>
        <v/>
      </c>
      <c r="AD816" s="169" t="str">
        <f t="shared" si="69"/>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6"/>
        <v/>
      </c>
      <c r="T817" s="154" t="str">
        <f ca="1">IF(B817="","",IF(ISERROR(MATCH($J817,SorP!$B$1:$B$6261,0)),"",INDIRECT("'SorP'!$A$"&amp;MATCH($S817&amp;$J817,SorP!C:C,0))))</f>
        <v/>
      </c>
      <c r="U817" s="167"/>
      <c r="V817" s="168" t="e">
        <f>IF(C817="",NA(),MATCH($B817&amp;$C817,'Smelter Look-up'!$J:$J,0))</f>
        <v>#N/A</v>
      </c>
      <c r="X817" s="169">
        <f t="shared" ca="1" si="65"/>
        <v>0</v>
      </c>
      <c r="AB817" s="312" t="str">
        <f t="shared" si="67"/>
        <v/>
      </c>
      <c r="AC817" s="169" t="str">
        <f t="shared" si="68"/>
        <v/>
      </c>
      <c r="AD817" s="169" t="str">
        <f t="shared" si="69"/>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6"/>
        <v/>
      </c>
      <c r="T818" s="154" t="str">
        <f ca="1">IF(B818="","",IF(ISERROR(MATCH($J818,SorP!$B$1:$B$6261,0)),"",INDIRECT("'SorP'!$A$"&amp;MATCH($S818&amp;$J818,SorP!C:C,0))))</f>
        <v/>
      </c>
      <c r="U818" s="167"/>
      <c r="V818" s="168" t="e">
        <f>IF(C818="",NA(),MATCH($B818&amp;$C818,'Smelter Look-up'!$J:$J,0))</f>
        <v>#N/A</v>
      </c>
      <c r="X818" s="169">
        <f t="shared" ca="1" si="65"/>
        <v>0</v>
      </c>
      <c r="AB818" s="312" t="str">
        <f t="shared" si="67"/>
        <v/>
      </c>
      <c r="AC818" s="169" t="str">
        <f t="shared" si="68"/>
        <v/>
      </c>
      <c r="AD818" s="169" t="str">
        <f t="shared" si="69"/>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6"/>
        <v/>
      </c>
      <c r="T819" s="154" t="str">
        <f ca="1">IF(B819="","",IF(ISERROR(MATCH($J819,SorP!$B$1:$B$6261,0)),"",INDIRECT("'SorP'!$A$"&amp;MATCH($S819&amp;$J819,SorP!C:C,0))))</f>
        <v/>
      </c>
      <c r="U819" s="167"/>
      <c r="V819" s="168" t="e">
        <f>IF(C819="",NA(),MATCH($B819&amp;$C819,'Smelter Look-up'!$J:$J,0))</f>
        <v>#N/A</v>
      </c>
      <c r="X819" s="169">
        <f t="shared" ca="1" si="65"/>
        <v>0</v>
      </c>
      <c r="AB819" s="312" t="str">
        <f t="shared" si="67"/>
        <v/>
      </c>
      <c r="AC819" s="169" t="str">
        <f t="shared" si="68"/>
        <v/>
      </c>
      <c r="AD819" s="169" t="str">
        <f t="shared" si="69"/>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6"/>
        <v/>
      </c>
      <c r="T820" s="154" t="str">
        <f ca="1">IF(B820="","",IF(ISERROR(MATCH($J820,SorP!$B$1:$B$6261,0)),"",INDIRECT("'SorP'!$A$"&amp;MATCH($S820&amp;$J820,SorP!C:C,0))))</f>
        <v/>
      </c>
      <c r="U820" s="167"/>
      <c r="V820" s="168" t="e">
        <f>IF(C820="",NA(),MATCH($B820&amp;$C820,'Smelter Look-up'!$J:$J,0))</f>
        <v>#N/A</v>
      </c>
      <c r="X820" s="169">
        <f t="shared" ca="1" si="65"/>
        <v>0</v>
      </c>
      <c r="AB820" s="312" t="str">
        <f t="shared" si="67"/>
        <v/>
      </c>
      <c r="AC820" s="169" t="str">
        <f t="shared" si="68"/>
        <v/>
      </c>
      <c r="AD820" s="169" t="str">
        <f t="shared" si="69"/>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6"/>
        <v/>
      </c>
      <c r="T821" s="154" t="str">
        <f ca="1">IF(B821="","",IF(ISERROR(MATCH($J821,SorP!$B$1:$B$6261,0)),"",INDIRECT("'SorP'!$A$"&amp;MATCH($S821&amp;$J821,SorP!C:C,0))))</f>
        <v/>
      </c>
      <c r="U821" s="167"/>
      <c r="V821" s="168" t="e">
        <f>IF(C821="",NA(),MATCH($B821&amp;$C821,'Smelter Look-up'!$J:$J,0))</f>
        <v>#N/A</v>
      </c>
      <c r="X821" s="169">
        <f t="shared" ca="1" si="65"/>
        <v>0</v>
      </c>
      <c r="AB821" s="312" t="str">
        <f t="shared" si="67"/>
        <v/>
      </c>
      <c r="AC821" s="169" t="str">
        <f t="shared" si="68"/>
        <v/>
      </c>
      <c r="AD821" s="169" t="str">
        <f t="shared" si="69"/>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6"/>
        <v/>
      </c>
      <c r="T822" s="154" t="str">
        <f ca="1">IF(B822="","",IF(ISERROR(MATCH($J822,SorP!$B$1:$B$6261,0)),"",INDIRECT("'SorP'!$A$"&amp;MATCH($S822&amp;$J822,SorP!C:C,0))))</f>
        <v/>
      </c>
      <c r="U822" s="167"/>
      <c r="V822" s="168" t="e">
        <f>IF(C822="",NA(),MATCH($B822&amp;$C822,'Smelter Look-up'!$J:$J,0))</f>
        <v>#N/A</v>
      </c>
      <c r="X822" s="169">
        <f t="shared" ca="1" si="65"/>
        <v>0</v>
      </c>
      <c r="AB822" s="312" t="str">
        <f t="shared" si="67"/>
        <v/>
      </c>
      <c r="AC822" s="169" t="str">
        <f t="shared" si="68"/>
        <v/>
      </c>
      <c r="AD822" s="169" t="str">
        <f t="shared" si="69"/>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6"/>
        <v/>
      </c>
      <c r="T823" s="154" t="str">
        <f ca="1">IF(B823="","",IF(ISERROR(MATCH($J823,SorP!$B$1:$B$6261,0)),"",INDIRECT("'SorP'!$A$"&amp;MATCH($S823&amp;$J823,SorP!C:C,0))))</f>
        <v/>
      </c>
      <c r="U823" s="167"/>
      <c r="V823" s="168" t="e">
        <f>IF(C823="",NA(),MATCH($B823&amp;$C823,'Smelter Look-up'!$J:$J,0))</f>
        <v>#N/A</v>
      </c>
      <c r="X823" s="169">
        <f t="shared" ca="1" si="65"/>
        <v>0</v>
      </c>
      <c r="AB823" s="312" t="str">
        <f t="shared" si="67"/>
        <v/>
      </c>
      <c r="AC823" s="169" t="str">
        <f t="shared" si="68"/>
        <v/>
      </c>
      <c r="AD823" s="169" t="str">
        <f t="shared" si="69"/>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6"/>
        <v/>
      </c>
      <c r="T824" s="154" t="str">
        <f ca="1">IF(B824="","",IF(ISERROR(MATCH($J824,SorP!$B$1:$B$6261,0)),"",INDIRECT("'SorP'!$A$"&amp;MATCH($S824&amp;$J824,SorP!C:C,0))))</f>
        <v/>
      </c>
      <c r="U824" s="167"/>
      <c r="V824" s="168" t="e">
        <f>IF(C824="",NA(),MATCH($B824&amp;$C824,'Smelter Look-up'!$J:$J,0))</f>
        <v>#N/A</v>
      </c>
      <c r="X824" s="169">
        <f t="shared" ref="X824:X887" ca="1" si="70">IF(AND(C824="Smelter not listed",OR(LEN(D824)=0,LEN(E824)=0)),1,0)</f>
        <v>0</v>
      </c>
      <c r="AB824" s="312" t="str">
        <f t="shared" si="67"/>
        <v/>
      </c>
      <c r="AC824" s="169" t="str">
        <f t="shared" si="68"/>
        <v/>
      </c>
      <c r="AD824" s="169" t="str">
        <f t="shared" si="69"/>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ref="S825:S888" ca="1" si="71">IF(B825="","",IF(ISERROR(MATCH($E825,CL,0)),"Unknown",INDIRECT("'C'!$A$"&amp;MATCH($E825,CL,0)+1)))</f>
        <v/>
      </c>
      <c r="T825" s="154" t="str">
        <f ca="1">IF(B825="","",IF(ISERROR(MATCH($J825,SorP!$B$1:$B$6261,0)),"",INDIRECT("'SorP'!$A$"&amp;MATCH($S825&amp;$J825,SorP!C:C,0))))</f>
        <v/>
      </c>
      <c r="U825" s="167"/>
      <c r="V825" s="168" t="e">
        <f>IF(C825="",NA(),MATCH($B825&amp;$C825,'Smelter Look-up'!$J:$J,0))</f>
        <v>#N/A</v>
      </c>
      <c r="X825" s="169">
        <f t="shared" ca="1" si="70"/>
        <v>0</v>
      </c>
      <c r="AB825" s="312" t="str">
        <f t="shared" si="67"/>
        <v/>
      </c>
      <c r="AC825" s="169" t="str">
        <f t="shared" si="68"/>
        <v/>
      </c>
      <c r="AD825" s="169" t="str">
        <f t="shared" si="69"/>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71"/>
        <v/>
      </c>
      <c r="T826" s="154" t="str">
        <f ca="1">IF(B826="","",IF(ISERROR(MATCH($J826,SorP!$B$1:$B$6261,0)),"",INDIRECT("'SorP'!$A$"&amp;MATCH($S826&amp;$J826,SorP!C:C,0))))</f>
        <v/>
      </c>
      <c r="U826" s="167"/>
      <c r="V826" s="168" t="e">
        <f>IF(C826="",NA(),MATCH($B826&amp;$C826,'Smelter Look-up'!$J:$J,0))</f>
        <v>#N/A</v>
      </c>
      <c r="X826" s="169">
        <f t="shared" ca="1" si="70"/>
        <v>0</v>
      </c>
      <c r="AB826" s="312" t="str">
        <f t="shared" si="67"/>
        <v/>
      </c>
      <c r="AC826" s="169" t="str">
        <f t="shared" si="68"/>
        <v/>
      </c>
      <c r="AD826" s="169" t="str">
        <f t="shared" si="69"/>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71"/>
        <v/>
      </c>
      <c r="T827" s="154" t="str">
        <f ca="1">IF(B827="","",IF(ISERROR(MATCH($J827,SorP!$B$1:$B$6261,0)),"",INDIRECT("'SorP'!$A$"&amp;MATCH($S827&amp;$J827,SorP!C:C,0))))</f>
        <v/>
      </c>
      <c r="U827" s="167"/>
      <c r="V827" s="168" t="e">
        <f>IF(C827="",NA(),MATCH($B827&amp;$C827,'Smelter Look-up'!$J:$J,0))</f>
        <v>#N/A</v>
      </c>
      <c r="X827" s="169">
        <f t="shared" ca="1" si="70"/>
        <v>0</v>
      </c>
      <c r="AB827" s="312" t="str">
        <f t="shared" si="67"/>
        <v/>
      </c>
      <c r="AC827" s="169" t="str">
        <f t="shared" si="68"/>
        <v/>
      </c>
      <c r="AD827" s="169" t="str">
        <f t="shared" si="69"/>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71"/>
        <v/>
      </c>
      <c r="T828" s="154" t="str">
        <f ca="1">IF(B828="","",IF(ISERROR(MATCH($J828,SorP!$B$1:$B$6261,0)),"",INDIRECT("'SorP'!$A$"&amp;MATCH($S828&amp;$J828,SorP!C:C,0))))</f>
        <v/>
      </c>
      <c r="U828" s="167"/>
      <c r="V828" s="168" t="e">
        <f>IF(C828="",NA(),MATCH($B828&amp;$C828,'Smelter Look-up'!$J:$J,0))</f>
        <v>#N/A</v>
      </c>
      <c r="X828" s="169">
        <f t="shared" ca="1" si="70"/>
        <v>0</v>
      </c>
      <c r="AB828" s="312" t="str">
        <f t="shared" si="67"/>
        <v/>
      </c>
      <c r="AC828" s="169" t="str">
        <f t="shared" si="68"/>
        <v/>
      </c>
      <c r="AD828" s="169" t="str">
        <f t="shared" si="69"/>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71"/>
        <v/>
      </c>
      <c r="T829" s="154" t="str">
        <f ca="1">IF(B829="","",IF(ISERROR(MATCH($J829,SorP!$B$1:$B$6261,0)),"",INDIRECT("'SorP'!$A$"&amp;MATCH($S829&amp;$J829,SorP!C:C,0))))</f>
        <v/>
      </c>
      <c r="U829" s="167"/>
      <c r="V829" s="168" t="e">
        <f>IF(C829="",NA(),MATCH($B829&amp;$C829,'Smelter Look-up'!$J:$J,0))</f>
        <v>#N/A</v>
      </c>
      <c r="X829" s="169">
        <f t="shared" ca="1" si="70"/>
        <v>0</v>
      </c>
      <c r="AB829" s="312" t="str">
        <f t="shared" si="67"/>
        <v/>
      </c>
      <c r="AC829" s="169" t="str">
        <f t="shared" si="68"/>
        <v/>
      </c>
      <c r="AD829" s="169" t="str">
        <f t="shared" si="69"/>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71"/>
        <v/>
      </c>
      <c r="T830" s="154" t="str">
        <f ca="1">IF(B830="","",IF(ISERROR(MATCH($J830,SorP!$B$1:$B$6261,0)),"",INDIRECT("'SorP'!$A$"&amp;MATCH($S830&amp;$J830,SorP!C:C,0))))</f>
        <v/>
      </c>
      <c r="U830" s="167"/>
      <c r="V830" s="168" t="e">
        <f>IF(C830="",NA(),MATCH($B830&amp;$C830,'Smelter Look-up'!$J:$J,0))</f>
        <v>#N/A</v>
      </c>
      <c r="X830" s="169">
        <f t="shared" ca="1" si="70"/>
        <v>0</v>
      </c>
      <c r="AB830" s="312" t="str">
        <f t="shared" si="67"/>
        <v/>
      </c>
      <c r="AC830" s="169" t="str">
        <f t="shared" si="68"/>
        <v/>
      </c>
      <c r="AD830" s="169" t="str">
        <f t="shared" si="69"/>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71"/>
        <v/>
      </c>
      <c r="T831" s="154" t="str">
        <f ca="1">IF(B831="","",IF(ISERROR(MATCH($J831,SorP!$B$1:$B$6261,0)),"",INDIRECT("'SorP'!$A$"&amp;MATCH($S831&amp;$J831,SorP!C:C,0))))</f>
        <v/>
      </c>
      <c r="U831" s="167"/>
      <c r="V831" s="168" t="e">
        <f>IF(C831="",NA(),MATCH($B831&amp;$C831,'Smelter Look-up'!$J:$J,0))</f>
        <v>#N/A</v>
      </c>
      <c r="X831" s="169">
        <f t="shared" ca="1" si="70"/>
        <v>0</v>
      </c>
      <c r="AB831" s="312" t="str">
        <f t="shared" ref="AB831:AB894" si="72">IF(C831="","",B831)</f>
        <v/>
      </c>
      <c r="AC831" s="169" t="str">
        <f t="shared" ref="AC831:AC894" si="73">B831</f>
        <v/>
      </c>
      <c r="AD831" s="169" t="str">
        <f t="shared" ref="AD831:AD894" si="74">IF(C831="Smelter not listed",D831,C831)</f>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ca="1" si="71"/>
        <v/>
      </c>
      <c r="T832" s="154" t="str">
        <f ca="1">IF(B832="","",IF(ISERROR(MATCH($J832,SorP!$B$1:$B$6261,0)),"",INDIRECT("'SorP'!$A$"&amp;MATCH($S832&amp;$J832,SorP!C:C,0))))</f>
        <v/>
      </c>
      <c r="U832" s="167"/>
      <c r="V832" s="168" t="e">
        <f>IF(C832="",NA(),MATCH($B832&amp;$C832,'Smelter Look-up'!$J:$J,0))</f>
        <v>#N/A</v>
      </c>
      <c r="X832" s="169">
        <f t="shared" ca="1" si="70"/>
        <v>0</v>
      </c>
      <c r="AB832" s="312" t="str">
        <f t="shared" si="72"/>
        <v/>
      </c>
      <c r="AC832" s="169" t="str">
        <f t="shared" si="73"/>
        <v/>
      </c>
      <c r="AD832" s="169" t="str">
        <f t="shared" si="74"/>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71"/>
        <v/>
      </c>
      <c r="T833" s="154" t="str">
        <f ca="1">IF(B833="","",IF(ISERROR(MATCH($J833,SorP!$B$1:$B$6261,0)),"",INDIRECT("'SorP'!$A$"&amp;MATCH($S833&amp;$J833,SorP!C:C,0))))</f>
        <v/>
      </c>
      <c r="U833" s="167"/>
      <c r="V833" s="168" t="e">
        <f>IF(C833="",NA(),MATCH($B833&amp;$C833,'Smelter Look-up'!$J:$J,0))</f>
        <v>#N/A</v>
      </c>
      <c r="X833" s="169">
        <f t="shared" ca="1" si="70"/>
        <v>0</v>
      </c>
      <c r="AB833" s="312" t="str">
        <f t="shared" si="72"/>
        <v/>
      </c>
      <c r="AC833" s="169" t="str">
        <f t="shared" si="73"/>
        <v/>
      </c>
      <c r="AD833" s="169" t="str">
        <f t="shared" si="74"/>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71"/>
        <v/>
      </c>
      <c r="T834" s="154" t="str">
        <f ca="1">IF(B834="","",IF(ISERROR(MATCH($J834,SorP!$B$1:$B$6261,0)),"",INDIRECT("'SorP'!$A$"&amp;MATCH($S834&amp;$J834,SorP!C:C,0))))</f>
        <v/>
      </c>
      <c r="U834" s="167"/>
      <c r="V834" s="168" t="e">
        <f>IF(C834="",NA(),MATCH($B834&amp;$C834,'Smelter Look-up'!$J:$J,0))</f>
        <v>#N/A</v>
      </c>
      <c r="X834" s="169">
        <f t="shared" ca="1" si="70"/>
        <v>0</v>
      </c>
      <c r="AB834" s="312" t="str">
        <f t="shared" si="72"/>
        <v/>
      </c>
      <c r="AC834" s="169" t="str">
        <f t="shared" si="73"/>
        <v/>
      </c>
      <c r="AD834" s="169" t="str">
        <f t="shared" si="74"/>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71"/>
        <v/>
      </c>
      <c r="T835" s="154" t="str">
        <f ca="1">IF(B835="","",IF(ISERROR(MATCH($J835,SorP!$B$1:$B$6261,0)),"",INDIRECT("'SorP'!$A$"&amp;MATCH($S835&amp;$J835,SorP!C:C,0))))</f>
        <v/>
      </c>
      <c r="U835" s="167"/>
      <c r="V835" s="168" t="e">
        <f>IF(C835="",NA(),MATCH($B835&amp;$C835,'Smelter Look-up'!$J:$J,0))</f>
        <v>#N/A</v>
      </c>
      <c r="X835" s="169">
        <f t="shared" ca="1" si="70"/>
        <v>0</v>
      </c>
      <c r="AB835" s="312" t="str">
        <f t="shared" si="72"/>
        <v/>
      </c>
      <c r="AC835" s="169" t="str">
        <f t="shared" si="73"/>
        <v/>
      </c>
      <c r="AD835" s="169" t="str">
        <f t="shared" si="74"/>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71"/>
        <v/>
      </c>
      <c r="T836" s="154" t="str">
        <f ca="1">IF(B836="","",IF(ISERROR(MATCH($J836,SorP!$B$1:$B$6261,0)),"",INDIRECT("'SorP'!$A$"&amp;MATCH($S836&amp;$J836,SorP!C:C,0))))</f>
        <v/>
      </c>
      <c r="U836" s="167"/>
      <c r="V836" s="168" t="e">
        <f>IF(C836="",NA(),MATCH($B836&amp;$C836,'Smelter Look-up'!$J:$J,0))</f>
        <v>#N/A</v>
      </c>
      <c r="X836" s="169">
        <f t="shared" ca="1" si="70"/>
        <v>0</v>
      </c>
      <c r="AB836" s="312" t="str">
        <f t="shared" si="72"/>
        <v/>
      </c>
      <c r="AC836" s="169" t="str">
        <f t="shared" si="73"/>
        <v/>
      </c>
      <c r="AD836" s="169" t="str">
        <f t="shared" si="74"/>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71"/>
        <v/>
      </c>
      <c r="T837" s="154" t="str">
        <f ca="1">IF(B837="","",IF(ISERROR(MATCH($J837,SorP!$B$1:$B$6261,0)),"",INDIRECT("'SorP'!$A$"&amp;MATCH($S837&amp;$J837,SorP!C:C,0))))</f>
        <v/>
      </c>
      <c r="U837" s="167"/>
      <c r="V837" s="168" t="e">
        <f>IF(C837="",NA(),MATCH($B837&amp;$C837,'Smelter Look-up'!$J:$J,0))</f>
        <v>#N/A</v>
      </c>
      <c r="X837" s="169">
        <f t="shared" ca="1" si="70"/>
        <v>0</v>
      </c>
      <c r="AB837" s="312" t="str">
        <f t="shared" si="72"/>
        <v/>
      </c>
      <c r="AC837" s="169" t="str">
        <f t="shared" si="73"/>
        <v/>
      </c>
      <c r="AD837" s="169" t="str">
        <f t="shared" si="74"/>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71"/>
        <v/>
      </c>
      <c r="T838" s="154" t="str">
        <f ca="1">IF(B838="","",IF(ISERROR(MATCH($J838,SorP!$B$1:$B$6261,0)),"",INDIRECT("'SorP'!$A$"&amp;MATCH($S838&amp;$J838,SorP!C:C,0))))</f>
        <v/>
      </c>
      <c r="U838" s="167"/>
      <c r="V838" s="168" t="e">
        <f>IF(C838="",NA(),MATCH($B838&amp;$C838,'Smelter Look-up'!$J:$J,0))</f>
        <v>#N/A</v>
      </c>
      <c r="X838" s="169">
        <f t="shared" ca="1" si="70"/>
        <v>0</v>
      </c>
      <c r="AB838" s="312" t="str">
        <f t="shared" si="72"/>
        <v/>
      </c>
      <c r="AC838" s="169" t="str">
        <f t="shared" si="73"/>
        <v/>
      </c>
      <c r="AD838" s="169" t="str">
        <f t="shared" si="74"/>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71"/>
        <v/>
      </c>
      <c r="T839" s="154" t="str">
        <f ca="1">IF(B839="","",IF(ISERROR(MATCH($J839,SorP!$B$1:$B$6261,0)),"",INDIRECT("'SorP'!$A$"&amp;MATCH($S839&amp;$J839,SorP!C:C,0))))</f>
        <v/>
      </c>
      <c r="U839" s="167"/>
      <c r="V839" s="168" t="e">
        <f>IF(C839="",NA(),MATCH($B839&amp;$C839,'Smelter Look-up'!$J:$J,0))</f>
        <v>#N/A</v>
      </c>
      <c r="X839" s="169">
        <f t="shared" ca="1" si="70"/>
        <v>0</v>
      </c>
      <c r="AB839" s="312" t="str">
        <f t="shared" si="72"/>
        <v/>
      </c>
      <c r="AC839" s="169" t="str">
        <f t="shared" si="73"/>
        <v/>
      </c>
      <c r="AD839" s="169" t="str">
        <f t="shared" si="74"/>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71"/>
        <v/>
      </c>
      <c r="T840" s="154" t="str">
        <f ca="1">IF(B840="","",IF(ISERROR(MATCH($J840,SorP!$B$1:$B$6261,0)),"",INDIRECT("'SorP'!$A$"&amp;MATCH($S840&amp;$J840,SorP!C:C,0))))</f>
        <v/>
      </c>
      <c r="U840" s="167"/>
      <c r="V840" s="168" t="e">
        <f>IF(C840="",NA(),MATCH($B840&amp;$C840,'Smelter Look-up'!$J:$J,0))</f>
        <v>#N/A</v>
      </c>
      <c r="X840" s="169">
        <f t="shared" ca="1" si="70"/>
        <v>0</v>
      </c>
      <c r="AB840" s="312" t="str">
        <f t="shared" si="72"/>
        <v/>
      </c>
      <c r="AC840" s="169" t="str">
        <f t="shared" si="73"/>
        <v/>
      </c>
      <c r="AD840" s="169" t="str">
        <f t="shared" si="74"/>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71"/>
        <v/>
      </c>
      <c r="T841" s="154" t="str">
        <f ca="1">IF(B841="","",IF(ISERROR(MATCH($J841,SorP!$B$1:$B$6261,0)),"",INDIRECT("'SorP'!$A$"&amp;MATCH($S841&amp;$J841,SorP!C:C,0))))</f>
        <v/>
      </c>
      <c r="U841" s="167"/>
      <c r="V841" s="168" t="e">
        <f>IF(C841="",NA(),MATCH($B841&amp;$C841,'Smelter Look-up'!$J:$J,0))</f>
        <v>#N/A</v>
      </c>
      <c r="X841" s="169">
        <f t="shared" ca="1" si="70"/>
        <v>0</v>
      </c>
      <c r="AB841" s="312" t="str">
        <f t="shared" si="72"/>
        <v/>
      </c>
      <c r="AC841" s="169" t="str">
        <f t="shared" si="73"/>
        <v/>
      </c>
      <c r="AD841" s="169" t="str">
        <f t="shared" si="74"/>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71"/>
        <v/>
      </c>
      <c r="T842" s="154" t="str">
        <f ca="1">IF(B842="","",IF(ISERROR(MATCH($J842,SorP!$B$1:$B$6261,0)),"",INDIRECT("'SorP'!$A$"&amp;MATCH($S842&amp;$J842,SorP!C:C,0))))</f>
        <v/>
      </c>
      <c r="U842" s="167"/>
      <c r="V842" s="168" t="e">
        <f>IF(C842="",NA(),MATCH($B842&amp;$C842,'Smelter Look-up'!$J:$J,0))</f>
        <v>#N/A</v>
      </c>
      <c r="X842" s="169">
        <f t="shared" ca="1" si="70"/>
        <v>0</v>
      </c>
      <c r="AB842" s="312" t="str">
        <f t="shared" si="72"/>
        <v/>
      </c>
      <c r="AC842" s="169" t="str">
        <f t="shared" si="73"/>
        <v/>
      </c>
      <c r="AD842" s="169" t="str">
        <f t="shared" si="74"/>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71"/>
        <v/>
      </c>
      <c r="T843" s="154" t="str">
        <f ca="1">IF(B843="","",IF(ISERROR(MATCH($J843,SorP!$B$1:$B$6261,0)),"",INDIRECT("'SorP'!$A$"&amp;MATCH($S843&amp;$J843,SorP!C:C,0))))</f>
        <v/>
      </c>
      <c r="U843" s="167"/>
      <c r="V843" s="168" t="e">
        <f>IF(C843="",NA(),MATCH($B843&amp;$C843,'Smelter Look-up'!$J:$J,0))</f>
        <v>#N/A</v>
      </c>
      <c r="X843" s="169">
        <f t="shared" ca="1" si="70"/>
        <v>0</v>
      </c>
      <c r="AB843" s="312" t="str">
        <f t="shared" si="72"/>
        <v/>
      </c>
      <c r="AC843" s="169" t="str">
        <f t="shared" si="73"/>
        <v/>
      </c>
      <c r="AD843" s="169" t="str">
        <f t="shared" si="74"/>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71"/>
        <v/>
      </c>
      <c r="T844" s="154" t="str">
        <f ca="1">IF(B844="","",IF(ISERROR(MATCH($J844,SorP!$B$1:$B$6261,0)),"",INDIRECT("'SorP'!$A$"&amp;MATCH($S844&amp;$J844,SorP!C:C,0))))</f>
        <v/>
      </c>
      <c r="U844" s="167"/>
      <c r="V844" s="168" t="e">
        <f>IF(C844="",NA(),MATCH($B844&amp;$C844,'Smelter Look-up'!$J:$J,0))</f>
        <v>#N/A</v>
      </c>
      <c r="X844" s="169">
        <f t="shared" ca="1" si="70"/>
        <v>0</v>
      </c>
      <c r="AB844" s="312" t="str">
        <f t="shared" si="72"/>
        <v/>
      </c>
      <c r="AC844" s="169" t="str">
        <f t="shared" si="73"/>
        <v/>
      </c>
      <c r="AD844" s="169" t="str">
        <f t="shared" si="74"/>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71"/>
        <v/>
      </c>
      <c r="T845" s="154" t="str">
        <f ca="1">IF(B845="","",IF(ISERROR(MATCH($J845,SorP!$B$1:$B$6261,0)),"",INDIRECT("'SorP'!$A$"&amp;MATCH($S845&amp;$J845,SorP!C:C,0))))</f>
        <v/>
      </c>
      <c r="U845" s="167"/>
      <c r="V845" s="168" t="e">
        <f>IF(C845="",NA(),MATCH($B845&amp;$C845,'Smelter Look-up'!$J:$J,0))</f>
        <v>#N/A</v>
      </c>
      <c r="X845" s="169">
        <f t="shared" ca="1" si="70"/>
        <v>0</v>
      </c>
      <c r="AB845" s="312" t="str">
        <f t="shared" si="72"/>
        <v/>
      </c>
      <c r="AC845" s="169" t="str">
        <f t="shared" si="73"/>
        <v/>
      </c>
      <c r="AD845" s="169" t="str">
        <f t="shared" si="74"/>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71"/>
        <v/>
      </c>
      <c r="T846" s="154" t="str">
        <f ca="1">IF(B846="","",IF(ISERROR(MATCH($J846,SorP!$B$1:$B$6261,0)),"",INDIRECT("'SorP'!$A$"&amp;MATCH($S846&amp;$J846,SorP!C:C,0))))</f>
        <v/>
      </c>
      <c r="U846" s="167"/>
      <c r="V846" s="168" t="e">
        <f>IF(C846="",NA(),MATCH($B846&amp;$C846,'Smelter Look-up'!$J:$J,0))</f>
        <v>#N/A</v>
      </c>
      <c r="X846" s="169">
        <f t="shared" ca="1" si="70"/>
        <v>0</v>
      </c>
      <c r="AB846" s="312" t="str">
        <f t="shared" si="72"/>
        <v/>
      </c>
      <c r="AC846" s="169" t="str">
        <f t="shared" si="73"/>
        <v/>
      </c>
      <c r="AD846" s="169" t="str">
        <f t="shared" si="74"/>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71"/>
        <v/>
      </c>
      <c r="T847" s="154" t="str">
        <f ca="1">IF(B847="","",IF(ISERROR(MATCH($J847,SorP!$B$1:$B$6261,0)),"",INDIRECT("'SorP'!$A$"&amp;MATCH($S847&amp;$J847,SorP!C:C,0))))</f>
        <v/>
      </c>
      <c r="U847" s="167"/>
      <c r="V847" s="168" t="e">
        <f>IF(C847="",NA(),MATCH($B847&amp;$C847,'Smelter Look-up'!$J:$J,0))</f>
        <v>#N/A</v>
      </c>
      <c r="X847" s="169">
        <f t="shared" ca="1" si="70"/>
        <v>0</v>
      </c>
      <c r="AB847" s="312" t="str">
        <f t="shared" si="72"/>
        <v/>
      </c>
      <c r="AC847" s="169" t="str">
        <f t="shared" si="73"/>
        <v/>
      </c>
      <c r="AD847" s="169" t="str">
        <f t="shared" si="74"/>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71"/>
        <v/>
      </c>
      <c r="T848" s="154" t="str">
        <f ca="1">IF(B848="","",IF(ISERROR(MATCH($J848,SorP!$B$1:$B$6261,0)),"",INDIRECT("'SorP'!$A$"&amp;MATCH($S848&amp;$J848,SorP!C:C,0))))</f>
        <v/>
      </c>
      <c r="U848" s="167"/>
      <c r="V848" s="168" t="e">
        <f>IF(C848="",NA(),MATCH($B848&amp;$C848,'Smelter Look-up'!$J:$J,0))</f>
        <v>#N/A</v>
      </c>
      <c r="X848" s="169">
        <f t="shared" ca="1" si="70"/>
        <v>0</v>
      </c>
      <c r="AB848" s="312" t="str">
        <f t="shared" si="72"/>
        <v/>
      </c>
      <c r="AC848" s="169" t="str">
        <f t="shared" si="73"/>
        <v/>
      </c>
      <c r="AD848" s="169" t="str">
        <f t="shared" si="74"/>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71"/>
        <v/>
      </c>
      <c r="T849" s="154" t="str">
        <f ca="1">IF(B849="","",IF(ISERROR(MATCH($J849,SorP!$B$1:$B$6261,0)),"",INDIRECT("'SorP'!$A$"&amp;MATCH($S849&amp;$J849,SorP!C:C,0))))</f>
        <v/>
      </c>
      <c r="U849" s="167"/>
      <c r="V849" s="168" t="e">
        <f>IF(C849="",NA(),MATCH($B849&amp;$C849,'Smelter Look-up'!$J:$J,0))</f>
        <v>#N/A</v>
      </c>
      <c r="X849" s="169">
        <f t="shared" ca="1" si="70"/>
        <v>0</v>
      </c>
      <c r="AB849" s="312" t="str">
        <f t="shared" si="72"/>
        <v/>
      </c>
      <c r="AC849" s="169" t="str">
        <f t="shared" si="73"/>
        <v/>
      </c>
      <c r="AD849" s="169" t="str">
        <f t="shared" si="74"/>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71"/>
        <v/>
      </c>
      <c r="T850" s="154" t="str">
        <f ca="1">IF(B850="","",IF(ISERROR(MATCH($J850,SorP!$B$1:$B$6261,0)),"",INDIRECT("'SorP'!$A$"&amp;MATCH($S850&amp;$J850,SorP!C:C,0))))</f>
        <v/>
      </c>
      <c r="U850" s="167"/>
      <c r="V850" s="168" t="e">
        <f>IF(C850="",NA(),MATCH($B850&amp;$C850,'Smelter Look-up'!$J:$J,0))</f>
        <v>#N/A</v>
      </c>
      <c r="X850" s="169">
        <f t="shared" ca="1" si="70"/>
        <v>0</v>
      </c>
      <c r="AB850" s="312" t="str">
        <f t="shared" si="72"/>
        <v/>
      </c>
      <c r="AC850" s="169" t="str">
        <f t="shared" si="73"/>
        <v/>
      </c>
      <c r="AD850" s="169" t="str">
        <f t="shared" si="74"/>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71"/>
        <v/>
      </c>
      <c r="T851" s="154" t="str">
        <f ca="1">IF(B851="","",IF(ISERROR(MATCH($J851,SorP!$B$1:$B$6261,0)),"",INDIRECT("'SorP'!$A$"&amp;MATCH($S851&amp;$J851,SorP!C:C,0))))</f>
        <v/>
      </c>
      <c r="U851" s="167"/>
      <c r="V851" s="168" t="e">
        <f>IF(C851="",NA(),MATCH($B851&amp;$C851,'Smelter Look-up'!$J:$J,0))</f>
        <v>#N/A</v>
      </c>
      <c r="X851" s="169">
        <f t="shared" ca="1" si="70"/>
        <v>0</v>
      </c>
      <c r="AB851" s="312" t="str">
        <f t="shared" si="72"/>
        <v/>
      </c>
      <c r="AC851" s="169" t="str">
        <f t="shared" si="73"/>
        <v/>
      </c>
      <c r="AD851" s="169" t="str">
        <f t="shared" si="74"/>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71"/>
        <v/>
      </c>
      <c r="T852" s="154" t="str">
        <f ca="1">IF(B852="","",IF(ISERROR(MATCH($J852,SorP!$B$1:$B$6261,0)),"",INDIRECT("'SorP'!$A$"&amp;MATCH($S852&amp;$J852,SorP!C:C,0))))</f>
        <v/>
      </c>
      <c r="U852" s="167"/>
      <c r="V852" s="168" t="e">
        <f>IF(C852="",NA(),MATCH($B852&amp;$C852,'Smelter Look-up'!$J:$J,0))</f>
        <v>#N/A</v>
      </c>
      <c r="X852" s="169">
        <f t="shared" ca="1" si="70"/>
        <v>0</v>
      </c>
      <c r="AB852" s="312" t="str">
        <f t="shared" si="72"/>
        <v/>
      </c>
      <c r="AC852" s="169" t="str">
        <f t="shared" si="73"/>
        <v/>
      </c>
      <c r="AD852" s="169" t="str">
        <f t="shared" si="74"/>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71"/>
        <v/>
      </c>
      <c r="T853" s="154" t="str">
        <f ca="1">IF(B853="","",IF(ISERROR(MATCH($J853,SorP!$B$1:$B$6261,0)),"",INDIRECT("'SorP'!$A$"&amp;MATCH($S853&amp;$J853,SorP!C:C,0))))</f>
        <v/>
      </c>
      <c r="U853" s="167"/>
      <c r="V853" s="168" t="e">
        <f>IF(C853="",NA(),MATCH($B853&amp;$C853,'Smelter Look-up'!$J:$J,0))</f>
        <v>#N/A</v>
      </c>
      <c r="X853" s="169">
        <f t="shared" ca="1" si="70"/>
        <v>0</v>
      </c>
      <c r="AB853" s="312" t="str">
        <f t="shared" si="72"/>
        <v/>
      </c>
      <c r="AC853" s="169" t="str">
        <f t="shared" si="73"/>
        <v/>
      </c>
      <c r="AD853" s="169" t="str">
        <f t="shared" si="74"/>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71"/>
        <v/>
      </c>
      <c r="T854" s="154" t="str">
        <f ca="1">IF(B854="","",IF(ISERROR(MATCH($J854,SorP!$B$1:$B$6261,0)),"",INDIRECT("'SorP'!$A$"&amp;MATCH($S854&amp;$J854,SorP!C:C,0))))</f>
        <v/>
      </c>
      <c r="U854" s="167"/>
      <c r="V854" s="168" t="e">
        <f>IF(C854="",NA(),MATCH($B854&amp;$C854,'Smelter Look-up'!$J:$J,0))</f>
        <v>#N/A</v>
      </c>
      <c r="X854" s="169">
        <f t="shared" ca="1" si="70"/>
        <v>0</v>
      </c>
      <c r="AB854" s="312" t="str">
        <f t="shared" si="72"/>
        <v/>
      </c>
      <c r="AC854" s="169" t="str">
        <f t="shared" si="73"/>
        <v/>
      </c>
      <c r="AD854" s="169" t="str">
        <f t="shared" si="74"/>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71"/>
        <v/>
      </c>
      <c r="T855" s="154" t="str">
        <f ca="1">IF(B855="","",IF(ISERROR(MATCH($J855,SorP!$B$1:$B$6261,0)),"",INDIRECT("'SorP'!$A$"&amp;MATCH($S855&amp;$J855,SorP!C:C,0))))</f>
        <v/>
      </c>
      <c r="U855" s="167"/>
      <c r="V855" s="168" t="e">
        <f>IF(C855="",NA(),MATCH($B855&amp;$C855,'Smelter Look-up'!$J:$J,0))</f>
        <v>#N/A</v>
      </c>
      <c r="X855" s="169">
        <f t="shared" ca="1" si="70"/>
        <v>0</v>
      </c>
      <c r="AB855" s="312" t="str">
        <f t="shared" si="72"/>
        <v/>
      </c>
      <c r="AC855" s="169" t="str">
        <f t="shared" si="73"/>
        <v/>
      </c>
      <c r="AD855" s="169" t="str">
        <f t="shared" si="74"/>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71"/>
        <v/>
      </c>
      <c r="T856" s="154" t="str">
        <f ca="1">IF(B856="","",IF(ISERROR(MATCH($J856,SorP!$B$1:$B$6261,0)),"",INDIRECT("'SorP'!$A$"&amp;MATCH($S856&amp;$J856,SorP!C:C,0))))</f>
        <v/>
      </c>
      <c r="U856" s="167"/>
      <c r="V856" s="168" t="e">
        <f>IF(C856="",NA(),MATCH($B856&amp;$C856,'Smelter Look-up'!$J:$J,0))</f>
        <v>#N/A</v>
      </c>
      <c r="X856" s="169">
        <f t="shared" ca="1" si="70"/>
        <v>0</v>
      </c>
      <c r="AB856" s="312" t="str">
        <f t="shared" si="72"/>
        <v/>
      </c>
      <c r="AC856" s="169" t="str">
        <f t="shared" si="73"/>
        <v/>
      </c>
      <c r="AD856" s="169" t="str">
        <f t="shared" si="74"/>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71"/>
        <v/>
      </c>
      <c r="T857" s="154" t="str">
        <f ca="1">IF(B857="","",IF(ISERROR(MATCH($J857,SorP!$B$1:$B$6261,0)),"",INDIRECT("'SorP'!$A$"&amp;MATCH($S857&amp;$J857,SorP!C:C,0))))</f>
        <v/>
      </c>
      <c r="U857" s="167"/>
      <c r="V857" s="168" t="e">
        <f>IF(C857="",NA(),MATCH($B857&amp;$C857,'Smelter Look-up'!$J:$J,0))</f>
        <v>#N/A</v>
      </c>
      <c r="X857" s="169">
        <f t="shared" ca="1" si="70"/>
        <v>0</v>
      </c>
      <c r="AB857" s="312" t="str">
        <f t="shared" si="72"/>
        <v/>
      </c>
      <c r="AC857" s="169" t="str">
        <f t="shared" si="73"/>
        <v/>
      </c>
      <c r="AD857" s="169" t="str">
        <f t="shared" si="74"/>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71"/>
        <v/>
      </c>
      <c r="T858" s="154" t="str">
        <f ca="1">IF(B858="","",IF(ISERROR(MATCH($J858,SorP!$B$1:$B$6261,0)),"",INDIRECT("'SorP'!$A$"&amp;MATCH($S858&amp;$J858,SorP!C:C,0))))</f>
        <v/>
      </c>
      <c r="U858" s="167"/>
      <c r="V858" s="168" t="e">
        <f>IF(C858="",NA(),MATCH($B858&amp;$C858,'Smelter Look-up'!$J:$J,0))</f>
        <v>#N/A</v>
      </c>
      <c r="X858" s="169">
        <f t="shared" ca="1" si="70"/>
        <v>0</v>
      </c>
      <c r="AB858" s="312" t="str">
        <f t="shared" si="72"/>
        <v/>
      </c>
      <c r="AC858" s="169" t="str">
        <f t="shared" si="73"/>
        <v/>
      </c>
      <c r="AD858" s="169" t="str">
        <f t="shared" si="74"/>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71"/>
        <v/>
      </c>
      <c r="T859" s="154" t="str">
        <f ca="1">IF(B859="","",IF(ISERROR(MATCH($J859,SorP!$B$1:$B$6261,0)),"",INDIRECT("'SorP'!$A$"&amp;MATCH($S859&amp;$J859,SorP!C:C,0))))</f>
        <v/>
      </c>
      <c r="U859" s="167"/>
      <c r="V859" s="168" t="e">
        <f>IF(C859="",NA(),MATCH($B859&amp;$C859,'Smelter Look-up'!$J:$J,0))</f>
        <v>#N/A</v>
      </c>
      <c r="X859" s="169">
        <f t="shared" ca="1" si="70"/>
        <v>0</v>
      </c>
      <c r="AB859" s="312" t="str">
        <f t="shared" si="72"/>
        <v/>
      </c>
      <c r="AC859" s="169" t="str">
        <f t="shared" si="73"/>
        <v/>
      </c>
      <c r="AD859" s="169" t="str">
        <f t="shared" si="74"/>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71"/>
        <v/>
      </c>
      <c r="T860" s="154" t="str">
        <f ca="1">IF(B860="","",IF(ISERROR(MATCH($J860,SorP!$B$1:$B$6261,0)),"",INDIRECT("'SorP'!$A$"&amp;MATCH($S860&amp;$J860,SorP!C:C,0))))</f>
        <v/>
      </c>
      <c r="U860" s="167"/>
      <c r="V860" s="168" t="e">
        <f>IF(C860="",NA(),MATCH($B860&amp;$C860,'Smelter Look-up'!$J:$J,0))</f>
        <v>#N/A</v>
      </c>
      <c r="X860" s="169">
        <f t="shared" ca="1" si="70"/>
        <v>0</v>
      </c>
      <c r="AB860" s="312" t="str">
        <f t="shared" si="72"/>
        <v/>
      </c>
      <c r="AC860" s="169" t="str">
        <f t="shared" si="73"/>
        <v/>
      </c>
      <c r="AD860" s="169" t="str">
        <f t="shared" si="74"/>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71"/>
        <v/>
      </c>
      <c r="T861" s="154" t="str">
        <f ca="1">IF(B861="","",IF(ISERROR(MATCH($J861,SorP!$B$1:$B$6261,0)),"",INDIRECT("'SorP'!$A$"&amp;MATCH($S861&amp;$J861,SorP!C:C,0))))</f>
        <v/>
      </c>
      <c r="U861" s="167"/>
      <c r="V861" s="168" t="e">
        <f>IF(C861="",NA(),MATCH($B861&amp;$C861,'Smelter Look-up'!$J:$J,0))</f>
        <v>#N/A</v>
      </c>
      <c r="X861" s="169">
        <f t="shared" ca="1" si="70"/>
        <v>0</v>
      </c>
      <c r="AB861" s="312" t="str">
        <f t="shared" si="72"/>
        <v/>
      </c>
      <c r="AC861" s="169" t="str">
        <f t="shared" si="73"/>
        <v/>
      </c>
      <c r="AD861" s="169" t="str">
        <f t="shared" si="74"/>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71"/>
        <v/>
      </c>
      <c r="T862" s="154" t="str">
        <f ca="1">IF(B862="","",IF(ISERROR(MATCH($J862,SorP!$B$1:$B$6261,0)),"",INDIRECT("'SorP'!$A$"&amp;MATCH($S862&amp;$J862,SorP!C:C,0))))</f>
        <v/>
      </c>
      <c r="U862" s="167"/>
      <c r="V862" s="168" t="e">
        <f>IF(C862="",NA(),MATCH($B862&amp;$C862,'Smelter Look-up'!$J:$J,0))</f>
        <v>#N/A</v>
      </c>
      <c r="X862" s="169">
        <f t="shared" ca="1" si="70"/>
        <v>0</v>
      </c>
      <c r="AB862" s="312" t="str">
        <f t="shared" si="72"/>
        <v/>
      </c>
      <c r="AC862" s="169" t="str">
        <f t="shared" si="73"/>
        <v/>
      </c>
      <c r="AD862" s="169" t="str">
        <f t="shared" si="74"/>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71"/>
        <v/>
      </c>
      <c r="T863" s="154" t="str">
        <f ca="1">IF(B863="","",IF(ISERROR(MATCH($J863,SorP!$B$1:$B$6261,0)),"",INDIRECT("'SorP'!$A$"&amp;MATCH($S863&amp;$J863,SorP!C:C,0))))</f>
        <v/>
      </c>
      <c r="U863" s="167"/>
      <c r="V863" s="168" t="e">
        <f>IF(C863="",NA(),MATCH($B863&amp;$C863,'Smelter Look-up'!$J:$J,0))</f>
        <v>#N/A</v>
      </c>
      <c r="X863" s="169">
        <f t="shared" ca="1" si="70"/>
        <v>0</v>
      </c>
      <c r="AB863" s="312" t="str">
        <f t="shared" si="72"/>
        <v/>
      </c>
      <c r="AC863" s="169" t="str">
        <f t="shared" si="73"/>
        <v/>
      </c>
      <c r="AD863" s="169" t="str">
        <f t="shared" si="74"/>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71"/>
        <v/>
      </c>
      <c r="T864" s="154" t="str">
        <f ca="1">IF(B864="","",IF(ISERROR(MATCH($J864,SorP!$B$1:$B$6261,0)),"",INDIRECT("'SorP'!$A$"&amp;MATCH($S864&amp;$J864,SorP!C:C,0))))</f>
        <v/>
      </c>
      <c r="U864" s="167"/>
      <c r="V864" s="168" t="e">
        <f>IF(C864="",NA(),MATCH($B864&amp;$C864,'Smelter Look-up'!$J:$J,0))</f>
        <v>#N/A</v>
      </c>
      <c r="X864" s="169">
        <f t="shared" ca="1" si="70"/>
        <v>0</v>
      </c>
      <c r="AB864" s="312" t="str">
        <f t="shared" si="72"/>
        <v/>
      </c>
      <c r="AC864" s="169" t="str">
        <f t="shared" si="73"/>
        <v/>
      </c>
      <c r="AD864" s="169" t="str">
        <f t="shared" si="74"/>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71"/>
        <v/>
      </c>
      <c r="T865" s="154" t="str">
        <f ca="1">IF(B865="","",IF(ISERROR(MATCH($J865,SorP!$B$1:$B$6261,0)),"",INDIRECT("'SorP'!$A$"&amp;MATCH($S865&amp;$J865,SorP!C:C,0))))</f>
        <v/>
      </c>
      <c r="U865" s="167"/>
      <c r="V865" s="168" t="e">
        <f>IF(C865="",NA(),MATCH($B865&amp;$C865,'Smelter Look-up'!$J:$J,0))</f>
        <v>#N/A</v>
      </c>
      <c r="X865" s="169">
        <f t="shared" ca="1" si="70"/>
        <v>0</v>
      </c>
      <c r="AB865" s="312" t="str">
        <f t="shared" si="72"/>
        <v/>
      </c>
      <c r="AC865" s="169" t="str">
        <f t="shared" si="73"/>
        <v/>
      </c>
      <c r="AD865" s="169" t="str">
        <f t="shared" si="74"/>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71"/>
        <v/>
      </c>
      <c r="T866" s="154" t="str">
        <f ca="1">IF(B866="","",IF(ISERROR(MATCH($J866,SorP!$B$1:$B$6261,0)),"",INDIRECT("'SorP'!$A$"&amp;MATCH($S866&amp;$J866,SorP!C:C,0))))</f>
        <v/>
      </c>
      <c r="U866" s="167"/>
      <c r="V866" s="168" t="e">
        <f>IF(C866="",NA(),MATCH($B866&amp;$C866,'Smelter Look-up'!$J:$J,0))</f>
        <v>#N/A</v>
      </c>
      <c r="X866" s="169">
        <f t="shared" ca="1" si="70"/>
        <v>0</v>
      </c>
      <c r="AB866" s="312" t="str">
        <f t="shared" si="72"/>
        <v/>
      </c>
      <c r="AC866" s="169" t="str">
        <f t="shared" si="73"/>
        <v/>
      </c>
      <c r="AD866" s="169" t="str">
        <f t="shared" si="74"/>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71"/>
        <v/>
      </c>
      <c r="T867" s="154" t="str">
        <f ca="1">IF(B867="","",IF(ISERROR(MATCH($J867,SorP!$B$1:$B$6261,0)),"",INDIRECT("'SorP'!$A$"&amp;MATCH($S867&amp;$J867,SorP!C:C,0))))</f>
        <v/>
      </c>
      <c r="U867" s="167"/>
      <c r="V867" s="168" t="e">
        <f>IF(C867="",NA(),MATCH($B867&amp;$C867,'Smelter Look-up'!$J:$J,0))</f>
        <v>#N/A</v>
      </c>
      <c r="X867" s="169">
        <f t="shared" ca="1" si="70"/>
        <v>0</v>
      </c>
      <c r="AB867" s="312" t="str">
        <f t="shared" si="72"/>
        <v/>
      </c>
      <c r="AC867" s="169" t="str">
        <f t="shared" si="73"/>
        <v/>
      </c>
      <c r="AD867" s="169" t="str">
        <f t="shared" si="74"/>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71"/>
        <v/>
      </c>
      <c r="T868" s="154" t="str">
        <f ca="1">IF(B868="","",IF(ISERROR(MATCH($J868,SorP!$B$1:$B$6261,0)),"",INDIRECT("'SorP'!$A$"&amp;MATCH($S868&amp;$J868,SorP!C:C,0))))</f>
        <v/>
      </c>
      <c r="U868" s="167"/>
      <c r="V868" s="168" t="e">
        <f>IF(C868="",NA(),MATCH($B868&amp;$C868,'Smelter Look-up'!$J:$J,0))</f>
        <v>#N/A</v>
      </c>
      <c r="X868" s="169">
        <f t="shared" ca="1" si="70"/>
        <v>0</v>
      </c>
      <c r="AB868" s="312" t="str">
        <f t="shared" si="72"/>
        <v/>
      </c>
      <c r="AC868" s="169" t="str">
        <f t="shared" si="73"/>
        <v/>
      </c>
      <c r="AD868" s="169" t="str">
        <f t="shared" si="74"/>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71"/>
        <v/>
      </c>
      <c r="T869" s="154" t="str">
        <f ca="1">IF(B869="","",IF(ISERROR(MATCH($J869,SorP!$B$1:$B$6261,0)),"",INDIRECT("'SorP'!$A$"&amp;MATCH($S869&amp;$J869,SorP!C:C,0))))</f>
        <v/>
      </c>
      <c r="U869" s="167"/>
      <c r="V869" s="168" t="e">
        <f>IF(C869="",NA(),MATCH($B869&amp;$C869,'Smelter Look-up'!$J:$J,0))</f>
        <v>#N/A</v>
      </c>
      <c r="X869" s="169">
        <f t="shared" ca="1" si="70"/>
        <v>0</v>
      </c>
      <c r="AB869" s="312" t="str">
        <f t="shared" si="72"/>
        <v/>
      </c>
      <c r="AC869" s="169" t="str">
        <f t="shared" si="73"/>
        <v/>
      </c>
      <c r="AD869" s="169" t="str">
        <f t="shared" si="74"/>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71"/>
        <v/>
      </c>
      <c r="T870" s="154" t="str">
        <f ca="1">IF(B870="","",IF(ISERROR(MATCH($J870,SorP!$B$1:$B$6261,0)),"",INDIRECT("'SorP'!$A$"&amp;MATCH($S870&amp;$J870,SorP!C:C,0))))</f>
        <v/>
      </c>
      <c r="U870" s="167"/>
      <c r="V870" s="168" t="e">
        <f>IF(C870="",NA(),MATCH($B870&amp;$C870,'Smelter Look-up'!$J:$J,0))</f>
        <v>#N/A</v>
      </c>
      <c r="X870" s="169">
        <f t="shared" ca="1" si="70"/>
        <v>0</v>
      </c>
      <c r="AB870" s="312" t="str">
        <f t="shared" si="72"/>
        <v/>
      </c>
      <c r="AC870" s="169" t="str">
        <f t="shared" si="73"/>
        <v/>
      </c>
      <c r="AD870" s="169" t="str">
        <f t="shared" si="74"/>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71"/>
        <v/>
      </c>
      <c r="T871" s="154" t="str">
        <f ca="1">IF(B871="","",IF(ISERROR(MATCH($J871,SorP!$B$1:$B$6261,0)),"",INDIRECT("'SorP'!$A$"&amp;MATCH($S871&amp;$J871,SorP!C:C,0))))</f>
        <v/>
      </c>
      <c r="U871" s="167"/>
      <c r="V871" s="168" t="e">
        <f>IF(C871="",NA(),MATCH($B871&amp;$C871,'Smelter Look-up'!$J:$J,0))</f>
        <v>#N/A</v>
      </c>
      <c r="X871" s="169">
        <f t="shared" ca="1" si="70"/>
        <v>0</v>
      </c>
      <c r="AB871" s="312" t="str">
        <f t="shared" si="72"/>
        <v/>
      </c>
      <c r="AC871" s="169" t="str">
        <f t="shared" si="73"/>
        <v/>
      </c>
      <c r="AD871" s="169" t="str">
        <f t="shared" si="74"/>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71"/>
        <v/>
      </c>
      <c r="T872" s="154" t="str">
        <f ca="1">IF(B872="","",IF(ISERROR(MATCH($J872,SorP!$B$1:$B$6261,0)),"",INDIRECT("'SorP'!$A$"&amp;MATCH($S872&amp;$J872,SorP!C:C,0))))</f>
        <v/>
      </c>
      <c r="U872" s="167"/>
      <c r="V872" s="168" t="e">
        <f>IF(C872="",NA(),MATCH($B872&amp;$C872,'Smelter Look-up'!$J:$J,0))</f>
        <v>#N/A</v>
      </c>
      <c r="X872" s="169">
        <f t="shared" ca="1" si="70"/>
        <v>0</v>
      </c>
      <c r="AB872" s="312" t="str">
        <f t="shared" si="72"/>
        <v/>
      </c>
      <c r="AC872" s="169" t="str">
        <f t="shared" si="73"/>
        <v/>
      </c>
      <c r="AD872" s="169" t="str">
        <f t="shared" si="74"/>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71"/>
        <v/>
      </c>
      <c r="T873" s="154" t="str">
        <f ca="1">IF(B873="","",IF(ISERROR(MATCH($J873,SorP!$B$1:$B$6261,0)),"",INDIRECT("'SorP'!$A$"&amp;MATCH($S873&amp;$J873,SorP!C:C,0))))</f>
        <v/>
      </c>
      <c r="U873" s="167"/>
      <c r="V873" s="168" t="e">
        <f>IF(C873="",NA(),MATCH($B873&amp;$C873,'Smelter Look-up'!$J:$J,0))</f>
        <v>#N/A</v>
      </c>
      <c r="X873" s="169">
        <f t="shared" ca="1" si="70"/>
        <v>0</v>
      </c>
      <c r="AB873" s="312" t="str">
        <f t="shared" si="72"/>
        <v/>
      </c>
      <c r="AC873" s="169" t="str">
        <f t="shared" si="73"/>
        <v/>
      </c>
      <c r="AD873" s="169" t="str">
        <f t="shared" si="74"/>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71"/>
        <v/>
      </c>
      <c r="T874" s="154" t="str">
        <f ca="1">IF(B874="","",IF(ISERROR(MATCH($J874,SorP!$B$1:$B$6261,0)),"",INDIRECT("'SorP'!$A$"&amp;MATCH($S874&amp;$J874,SorP!C:C,0))))</f>
        <v/>
      </c>
      <c r="U874" s="167"/>
      <c r="V874" s="168" t="e">
        <f>IF(C874="",NA(),MATCH($B874&amp;$C874,'Smelter Look-up'!$J:$J,0))</f>
        <v>#N/A</v>
      </c>
      <c r="X874" s="169">
        <f t="shared" ca="1" si="70"/>
        <v>0</v>
      </c>
      <c r="AB874" s="312" t="str">
        <f t="shared" si="72"/>
        <v/>
      </c>
      <c r="AC874" s="169" t="str">
        <f t="shared" si="73"/>
        <v/>
      </c>
      <c r="AD874" s="169" t="str">
        <f t="shared" si="74"/>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71"/>
        <v/>
      </c>
      <c r="T875" s="154" t="str">
        <f ca="1">IF(B875="","",IF(ISERROR(MATCH($J875,SorP!$B$1:$B$6261,0)),"",INDIRECT("'SorP'!$A$"&amp;MATCH($S875&amp;$J875,SorP!C:C,0))))</f>
        <v/>
      </c>
      <c r="U875" s="167"/>
      <c r="V875" s="168" t="e">
        <f>IF(C875="",NA(),MATCH($B875&amp;$C875,'Smelter Look-up'!$J:$J,0))</f>
        <v>#N/A</v>
      </c>
      <c r="X875" s="169">
        <f t="shared" ca="1" si="70"/>
        <v>0</v>
      </c>
      <c r="AB875" s="312" t="str">
        <f t="shared" si="72"/>
        <v/>
      </c>
      <c r="AC875" s="169" t="str">
        <f t="shared" si="73"/>
        <v/>
      </c>
      <c r="AD875" s="169" t="str">
        <f t="shared" si="74"/>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71"/>
        <v/>
      </c>
      <c r="T876" s="154" t="str">
        <f ca="1">IF(B876="","",IF(ISERROR(MATCH($J876,SorP!$B$1:$B$6261,0)),"",INDIRECT("'SorP'!$A$"&amp;MATCH($S876&amp;$J876,SorP!C:C,0))))</f>
        <v/>
      </c>
      <c r="U876" s="167"/>
      <c r="V876" s="168" t="e">
        <f>IF(C876="",NA(),MATCH($B876&amp;$C876,'Smelter Look-up'!$J:$J,0))</f>
        <v>#N/A</v>
      </c>
      <c r="X876" s="169">
        <f t="shared" ca="1" si="70"/>
        <v>0</v>
      </c>
      <c r="AB876" s="312" t="str">
        <f t="shared" si="72"/>
        <v/>
      </c>
      <c r="AC876" s="169" t="str">
        <f t="shared" si="73"/>
        <v/>
      </c>
      <c r="AD876" s="169" t="str">
        <f t="shared" si="74"/>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71"/>
        <v/>
      </c>
      <c r="T877" s="154" t="str">
        <f ca="1">IF(B877="","",IF(ISERROR(MATCH($J877,SorP!$B$1:$B$6261,0)),"",INDIRECT("'SorP'!$A$"&amp;MATCH($S877&amp;$J877,SorP!C:C,0))))</f>
        <v/>
      </c>
      <c r="U877" s="167"/>
      <c r="V877" s="168" t="e">
        <f>IF(C877="",NA(),MATCH($B877&amp;$C877,'Smelter Look-up'!$J:$J,0))</f>
        <v>#N/A</v>
      </c>
      <c r="X877" s="169">
        <f t="shared" ca="1" si="70"/>
        <v>0</v>
      </c>
      <c r="AB877" s="312" t="str">
        <f t="shared" si="72"/>
        <v/>
      </c>
      <c r="AC877" s="169" t="str">
        <f t="shared" si="73"/>
        <v/>
      </c>
      <c r="AD877" s="169" t="str">
        <f t="shared" si="74"/>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71"/>
        <v/>
      </c>
      <c r="T878" s="154" t="str">
        <f ca="1">IF(B878="","",IF(ISERROR(MATCH($J878,SorP!$B$1:$B$6261,0)),"",INDIRECT("'SorP'!$A$"&amp;MATCH($S878&amp;$J878,SorP!C:C,0))))</f>
        <v/>
      </c>
      <c r="U878" s="167"/>
      <c r="V878" s="168" t="e">
        <f>IF(C878="",NA(),MATCH($B878&amp;$C878,'Smelter Look-up'!$J:$J,0))</f>
        <v>#N/A</v>
      </c>
      <c r="X878" s="169">
        <f t="shared" ca="1" si="70"/>
        <v>0</v>
      </c>
      <c r="AB878" s="312" t="str">
        <f t="shared" si="72"/>
        <v/>
      </c>
      <c r="AC878" s="169" t="str">
        <f t="shared" si="73"/>
        <v/>
      </c>
      <c r="AD878" s="169" t="str">
        <f t="shared" si="74"/>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71"/>
        <v/>
      </c>
      <c r="T879" s="154" t="str">
        <f ca="1">IF(B879="","",IF(ISERROR(MATCH($J879,SorP!$B$1:$B$6261,0)),"",INDIRECT("'SorP'!$A$"&amp;MATCH($S879&amp;$J879,SorP!C:C,0))))</f>
        <v/>
      </c>
      <c r="U879" s="167"/>
      <c r="V879" s="168" t="e">
        <f>IF(C879="",NA(),MATCH($B879&amp;$C879,'Smelter Look-up'!$J:$J,0))</f>
        <v>#N/A</v>
      </c>
      <c r="X879" s="169">
        <f t="shared" ca="1" si="70"/>
        <v>0</v>
      </c>
      <c r="AB879" s="312" t="str">
        <f t="shared" si="72"/>
        <v/>
      </c>
      <c r="AC879" s="169" t="str">
        <f t="shared" si="73"/>
        <v/>
      </c>
      <c r="AD879" s="169" t="str">
        <f t="shared" si="74"/>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71"/>
        <v/>
      </c>
      <c r="T880" s="154" t="str">
        <f ca="1">IF(B880="","",IF(ISERROR(MATCH($J880,SorP!$B$1:$B$6261,0)),"",INDIRECT("'SorP'!$A$"&amp;MATCH($S880&amp;$J880,SorP!C:C,0))))</f>
        <v/>
      </c>
      <c r="U880" s="167"/>
      <c r="V880" s="168" t="e">
        <f>IF(C880="",NA(),MATCH($B880&amp;$C880,'Smelter Look-up'!$J:$J,0))</f>
        <v>#N/A</v>
      </c>
      <c r="X880" s="169">
        <f t="shared" ca="1" si="70"/>
        <v>0</v>
      </c>
      <c r="AB880" s="312" t="str">
        <f t="shared" si="72"/>
        <v/>
      </c>
      <c r="AC880" s="169" t="str">
        <f t="shared" si="73"/>
        <v/>
      </c>
      <c r="AD880" s="169" t="str">
        <f t="shared" si="74"/>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71"/>
        <v/>
      </c>
      <c r="T881" s="154" t="str">
        <f ca="1">IF(B881="","",IF(ISERROR(MATCH($J881,SorP!$B$1:$B$6261,0)),"",INDIRECT("'SorP'!$A$"&amp;MATCH($S881&amp;$J881,SorP!C:C,0))))</f>
        <v/>
      </c>
      <c r="U881" s="167"/>
      <c r="V881" s="168" t="e">
        <f>IF(C881="",NA(),MATCH($B881&amp;$C881,'Smelter Look-up'!$J:$J,0))</f>
        <v>#N/A</v>
      </c>
      <c r="X881" s="169">
        <f t="shared" ca="1" si="70"/>
        <v>0</v>
      </c>
      <c r="AB881" s="312" t="str">
        <f t="shared" si="72"/>
        <v/>
      </c>
      <c r="AC881" s="169" t="str">
        <f t="shared" si="73"/>
        <v/>
      </c>
      <c r="AD881" s="169" t="str">
        <f t="shared" si="74"/>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71"/>
        <v/>
      </c>
      <c r="T882" s="154" t="str">
        <f ca="1">IF(B882="","",IF(ISERROR(MATCH($J882,SorP!$B$1:$B$6261,0)),"",INDIRECT("'SorP'!$A$"&amp;MATCH($S882&amp;$J882,SorP!C:C,0))))</f>
        <v/>
      </c>
      <c r="U882" s="167"/>
      <c r="V882" s="168" t="e">
        <f>IF(C882="",NA(),MATCH($B882&amp;$C882,'Smelter Look-up'!$J:$J,0))</f>
        <v>#N/A</v>
      </c>
      <c r="X882" s="169">
        <f t="shared" ca="1" si="70"/>
        <v>0</v>
      </c>
      <c r="AB882" s="312" t="str">
        <f t="shared" si="72"/>
        <v/>
      </c>
      <c r="AC882" s="169" t="str">
        <f t="shared" si="73"/>
        <v/>
      </c>
      <c r="AD882" s="169" t="str">
        <f t="shared" si="74"/>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71"/>
        <v/>
      </c>
      <c r="T883" s="154" t="str">
        <f ca="1">IF(B883="","",IF(ISERROR(MATCH($J883,SorP!$B$1:$B$6261,0)),"",INDIRECT("'SorP'!$A$"&amp;MATCH($S883&amp;$J883,SorP!C:C,0))))</f>
        <v/>
      </c>
      <c r="U883" s="167"/>
      <c r="V883" s="168" t="e">
        <f>IF(C883="",NA(),MATCH($B883&amp;$C883,'Smelter Look-up'!$J:$J,0))</f>
        <v>#N/A</v>
      </c>
      <c r="X883" s="169">
        <f t="shared" ca="1" si="70"/>
        <v>0</v>
      </c>
      <c r="AB883" s="312" t="str">
        <f t="shared" si="72"/>
        <v/>
      </c>
      <c r="AC883" s="169" t="str">
        <f t="shared" si="73"/>
        <v/>
      </c>
      <c r="AD883" s="169" t="str">
        <f t="shared" si="74"/>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71"/>
        <v/>
      </c>
      <c r="T884" s="154" t="str">
        <f ca="1">IF(B884="","",IF(ISERROR(MATCH($J884,SorP!$B$1:$B$6261,0)),"",INDIRECT("'SorP'!$A$"&amp;MATCH($S884&amp;$J884,SorP!C:C,0))))</f>
        <v/>
      </c>
      <c r="U884" s="167"/>
      <c r="V884" s="168" t="e">
        <f>IF(C884="",NA(),MATCH($B884&amp;$C884,'Smelter Look-up'!$J:$J,0))</f>
        <v>#N/A</v>
      </c>
      <c r="X884" s="169">
        <f t="shared" ca="1" si="70"/>
        <v>0</v>
      </c>
      <c r="AB884" s="312" t="str">
        <f t="shared" si="72"/>
        <v/>
      </c>
      <c r="AC884" s="169" t="str">
        <f t="shared" si="73"/>
        <v/>
      </c>
      <c r="AD884" s="169" t="str">
        <f t="shared" si="74"/>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71"/>
        <v/>
      </c>
      <c r="T885" s="154" t="str">
        <f ca="1">IF(B885="","",IF(ISERROR(MATCH($J885,SorP!$B$1:$B$6261,0)),"",INDIRECT("'SorP'!$A$"&amp;MATCH($S885&amp;$J885,SorP!C:C,0))))</f>
        <v/>
      </c>
      <c r="U885" s="167"/>
      <c r="V885" s="168" t="e">
        <f>IF(C885="",NA(),MATCH($B885&amp;$C885,'Smelter Look-up'!$J:$J,0))</f>
        <v>#N/A</v>
      </c>
      <c r="X885" s="169">
        <f t="shared" ca="1" si="70"/>
        <v>0</v>
      </c>
      <c r="AB885" s="312" t="str">
        <f t="shared" si="72"/>
        <v/>
      </c>
      <c r="AC885" s="169" t="str">
        <f t="shared" si="73"/>
        <v/>
      </c>
      <c r="AD885" s="169" t="str">
        <f t="shared" si="74"/>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71"/>
        <v/>
      </c>
      <c r="T886" s="154" t="str">
        <f ca="1">IF(B886="","",IF(ISERROR(MATCH($J886,SorP!$B$1:$B$6261,0)),"",INDIRECT("'SorP'!$A$"&amp;MATCH($S886&amp;$J886,SorP!C:C,0))))</f>
        <v/>
      </c>
      <c r="U886" s="167"/>
      <c r="V886" s="168" t="e">
        <f>IF(C886="",NA(),MATCH($B886&amp;$C886,'Smelter Look-up'!$J:$J,0))</f>
        <v>#N/A</v>
      </c>
      <c r="X886" s="169">
        <f t="shared" ca="1" si="70"/>
        <v>0</v>
      </c>
      <c r="AB886" s="312" t="str">
        <f t="shared" si="72"/>
        <v/>
      </c>
      <c r="AC886" s="169" t="str">
        <f t="shared" si="73"/>
        <v/>
      </c>
      <c r="AD886" s="169" t="str">
        <f t="shared" si="74"/>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71"/>
        <v/>
      </c>
      <c r="T887" s="154" t="str">
        <f ca="1">IF(B887="","",IF(ISERROR(MATCH($J887,SorP!$B$1:$B$6261,0)),"",INDIRECT("'SorP'!$A$"&amp;MATCH($S887&amp;$J887,SorP!C:C,0))))</f>
        <v/>
      </c>
      <c r="U887" s="167"/>
      <c r="V887" s="168" t="e">
        <f>IF(C887="",NA(),MATCH($B887&amp;$C887,'Smelter Look-up'!$J:$J,0))</f>
        <v>#N/A</v>
      </c>
      <c r="X887" s="169">
        <f t="shared" ca="1" si="70"/>
        <v>0</v>
      </c>
      <c r="AB887" s="312" t="str">
        <f t="shared" si="72"/>
        <v/>
      </c>
      <c r="AC887" s="169" t="str">
        <f t="shared" si="73"/>
        <v/>
      </c>
      <c r="AD887" s="169" t="str">
        <f t="shared" si="74"/>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71"/>
        <v/>
      </c>
      <c r="T888" s="154" t="str">
        <f ca="1">IF(B888="","",IF(ISERROR(MATCH($J888,SorP!$B$1:$B$6261,0)),"",INDIRECT("'SorP'!$A$"&amp;MATCH($S888&amp;$J888,SorP!C:C,0))))</f>
        <v/>
      </c>
      <c r="U888" s="167"/>
      <c r="V888" s="168" t="e">
        <f>IF(C888="",NA(),MATCH($B888&amp;$C888,'Smelter Look-up'!$J:$J,0))</f>
        <v>#N/A</v>
      </c>
      <c r="X888" s="169">
        <f t="shared" ref="X888:X951" ca="1" si="75">IF(AND(C888="Smelter not listed",OR(LEN(D888)=0,LEN(E888)=0)),1,0)</f>
        <v>0</v>
      </c>
      <c r="AB888" s="312" t="str">
        <f t="shared" si="72"/>
        <v/>
      </c>
      <c r="AC888" s="169" t="str">
        <f t="shared" si="73"/>
        <v/>
      </c>
      <c r="AD888" s="169" t="str">
        <f t="shared" si="74"/>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ref="S889:S952" ca="1" si="76">IF(B889="","",IF(ISERROR(MATCH($E889,CL,0)),"Unknown",INDIRECT("'C'!$A$"&amp;MATCH($E889,CL,0)+1)))</f>
        <v/>
      </c>
      <c r="T889" s="154" t="str">
        <f ca="1">IF(B889="","",IF(ISERROR(MATCH($J889,SorP!$B$1:$B$6261,0)),"",INDIRECT("'SorP'!$A$"&amp;MATCH($S889&amp;$J889,SorP!C:C,0))))</f>
        <v/>
      </c>
      <c r="U889" s="167"/>
      <c r="V889" s="168" t="e">
        <f>IF(C889="",NA(),MATCH($B889&amp;$C889,'Smelter Look-up'!$J:$J,0))</f>
        <v>#N/A</v>
      </c>
      <c r="X889" s="169">
        <f t="shared" ca="1" si="75"/>
        <v>0</v>
      </c>
      <c r="AB889" s="312" t="str">
        <f t="shared" si="72"/>
        <v/>
      </c>
      <c r="AC889" s="169" t="str">
        <f t="shared" si="73"/>
        <v/>
      </c>
      <c r="AD889" s="169" t="str">
        <f t="shared" si="74"/>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76"/>
        <v/>
      </c>
      <c r="T890" s="154" t="str">
        <f ca="1">IF(B890="","",IF(ISERROR(MATCH($J890,SorP!$B$1:$B$6261,0)),"",INDIRECT("'SorP'!$A$"&amp;MATCH($S890&amp;$J890,SorP!C:C,0))))</f>
        <v/>
      </c>
      <c r="U890" s="167"/>
      <c r="V890" s="168" t="e">
        <f>IF(C890="",NA(),MATCH($B890&amp;$C890,'Smelter Look-up'!$J:$J,0))</f>
        <v>#N/A</v>
      </c>
      <c r="X890" s="169">
        <f t="shared" ca="1" si="75"/>
        <v>0</v>
      </c>
      <c r="AB890" s="312" t="str">
        <f t="shared" si="72"/>
        <v/>
      </c>
      <c r="AC890" s="169" t="str">
        <f t="shared" si="73"/>
        <v/>
      </c>
      <c r="AD890" s="169" t="str">
        <f t="shared" si="74"/>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76"/>
        <v/>
      </c>
      <c r="T891" s="154" t="str">
        <f ca="1">IF(B891="","",IF(ISERROR(MATCH($J891,SorP!$B$1:$B$6261,0)),"",INDIRECT("'SorP'!$A$"&amp;MATCH($S891&amp;$J891,SorP!C:C,0))))</f>
        <v/>
      </c>
      <c r="U891" s="167"/>
      <c r="V891" s="168" t="e">
        <f>IF(C891="",NA(),MATCH($B891&amp;$C891,'Smelter Look-up'!$J:$J,0))</f>
        <v>#N/A</v>
      </c>
      <c r="X891" s="169">
        <f t="shared" ca="1" si="75"/>
        <v>0</v>
      </c>
      <c r="AB891" s="312" t="str">
        <f t="shared" si="72"/>
        <v/>
      </c>
      <c r="AC891" s="169" t="str">
        <f t="shared" si="73"/>
        <v/>
      </c>
      <c r="AD891" s="169" t="str">
        <f t="shared" si="74"/>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76"/>
        <v/>
      </c>
      <c r="T892" s="154" t="str">
        <f ca="1">IF(B892="","",IF(ISERROR(MATCH($J892,SorP!$B$1:$B$6261,0)),"",INDIRECT("'SorP'!$A$"&amp;MATCH($S892&amp;$J892,SorP!C:C,0))))</f>
        <v/>
      </c>
      <c r="U892" s="167"/>
      <c r="V892" s="168" t="e">
        <f>IF(C892="",NA(),MATCH($B892&amp;$C892,'Smelter Look-up'!$J:$J,0))</f>
        <v>#N/A</v>
      </c>
      <c r="X892" s="169">
        <f t="shared" ca="1" si="75"/>
        <v>0</v>
      </c>
      <c r="AB892" s="312" t="str">
        <f t="shared" si="72"/>
        <v/>
      </c>
      <c r="AC892" s="169" t="str">
        <f t="shared" si="73"/>
        <v/>
      </c>
      <c r="AD892" s="169" t="str">
        <f t="shared" si="74"/>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76"/>
        <v/>
      </c>
      <c r="T893" s="154" t="str">
        <f ca="1">IF(B893="","",IF(ISERROR(MATCH($J893,SorP!$B$1:$B$6261,0)),"",INDIRECT("'SorP'!$A$"&amp;MATCH($S893&amp;$J893,SorP!C:C,0))))</f>
        <v/>
      </c>
      <c r="U893" s="167"/>
      <c r="V893" s="168" t="e">
        <f>IF(C893="",NA(),MATCH($B893&amp;$C893,'Smelter Look-up'!$J:$J,0))</f>
        <v>#N/A</v>
      </c>
      <c r="X893" s="169">
        <f t="shared" ca="1" si="75"/>
        <v>0</v>
      </c>
      <c r="AB893" s="312" t="str">
        <f t="shared" si="72"/>
        <v/>
      </c>
      <c r="AC893" s="169" t="str">
        <f t="shared" si="73"/>
        <v/>
      </c>
      <c r="AD893" s="169" t="str">
        <f t="shared" si="74"/>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76"/>
        <v/>
      </c>
      <c r="T894" s="154" t="str">
        <f ca="1">IF(B894="","",IF(ISERROR(MATCH($J894,SorP!$B$1:$B$6261,0)),"",INDIRECT("'SorP'!$A$"&amp;MATCH($S894&amp;$J894,SorP!C:C,0))))</f>
        <v/>
      </c>
      <c r="U894" s="167"/>
      <c r="V894" s="168" t="e">
        <f>IF(C894="",NA(),MATCH($B894&amp;$C894,'Smelter Look-up'!$J:$J,0))</f>
        <v>#N/A</v>
      </c>
      <c r="X894" s="169">
        <f t="shared" ca="1" si="75"/>
        <v>0</v>
      </c>
      <c r="AB894" s="312" t="str">
        <f t="shared" si="72"/>
        <v/>
      </c>
      <c r="AC894" s="169" t="str">
        <f t="shared" si="73"/>
        <v/>
      </c>
      <c r="AD894" s="169" t="str">
        <f t="shared" si="74"/>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76"/>
        <v/>
      </c>
      <c r="T895" s="154" t="str">
        <f ca="1">IF(B895="","",IF(ISERROR(MATCH($J895,SorP!$B$1:$B$6261,0)),"",INDIRECT("'SorP'!$A$"&amp;MATCH($S895&amp;$J895,SorP!C:C,0))))</f>
        <v/>
      </c>
      <c r="U895" s="167"/>
      <c r="V895" s="168" t="e">
        <f>IF(C895="",NA(),MATCH($B895&amp;$C895,'Smelter Look-up'!$J:$J,0))</f>
        <v>#N/A</v>
      </c>
      <c r="X895" s="169">
        <f t="shared" ca="1" si="75"/>
        <v>0</v>
      </c>
      <c r="AB895" s="312" t="str">
        <f t="shared" ref="AB895:AB958" si="77">IF(C895="","",B895)</f>
        <v/>
      </c>
      <c r="AC895" s="169" t="str">
        <f t="shared" ref="AC895:AC958" si="78">B895</f>
        <v/>
      </c>
      <c r="AD895" s="169" t="str">
        <f t="shared" ref="AD895:AD958" si="79">IF(C895="Smelter not listed",D895,C895)</f>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ca="1" si="76"/>
        <v/>
      </c>
      <c r="T896" s="154" t="str">
        <f ca="1">IF(B896="","",IF(ISERROR(MATCH($J896,SorP!$B$1:$B$6261,0)),"",INDIRECT("'SorP'!$A$"&amp;MATCH($S896&amp;$J896,SorP!C:C,0))))</f>
        <v/>
      </c>
      <c r="U896" s="167"/>
      <c r="V896" s="168" t="e">
        <f>IF(C896="",NA(),MATCH($B896&amp;$C896,'Smelter Look-up'!$J:$J,0))</f>
        <v>#N/A</v>
      </c>
      <c r="X896" s="169">
        <f t="shared" ca="1" si="75"/>
        <v>0</v>
      </c>
      <c r="AB896" s="312" t="str">
        <f t="shared" si="77"/>
        <v/>
      </c>
      <c r="AC896" s="169" t="str">
        <f t="shared" si="78"/>
        <v/>
      </c>
      <c r="AD896" s="169" t="str">
        <f t="shared" si="79"/>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6"/>
        <v/>
      </c>
      <c r="T897" s="154" t="str">
        <f ca="1">IF(B897="","",IF(ISERROR(MATCH($J897,SorP!$B$1:$B$6261,0)),"",INDIRECT("'SorP'!$A$"&amp;MATCH($S897&amp;$J897,SorP!C:C,0))))</f>
        <v/>
      </c>
      <c r="U897" s="167"/>
      <c r="V897" s="168" t="e">
        <f>IF(C897="",NA(),MATCH($B897&amp;$C897,'Smelter Look-up'!$J:$J,0))</f>
        <v>#N/A</v>
      </c>
      <c r="X897" s="169">
        <f t="shared" ca="1" si="75"/>
        <v>0</v>
      </c>
      <c r="AB897" s="312" t="str">
        <f t="shared" si="77"/>
        <v/>
      </c>
      <c r="AC897" s="169" t="str">
        <f t="shared" si="78"/>
        <v/>
      </c>
      <c r="AD897" s="169" t="str">
        <f t="shared" si="79"/>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6"/>
        <v/>
      </c>
      <c r="T898" s="154" t="str">
        <f ca="1">IF(B898="","",IF(ISERROR(MATCH($J898,SorP!$B$1:$B$6261,0)),"",INDIRECT("'SorP'!$A$"&amp;MATCH($S898&amp;$J898,SorP!C:C,0))))</f>
        <v/>
      </c>
      <c r="U898" s="167"/>
      <c r="V898" s="168" t="e">
        <f>IF(C898="",NA(),MATCH($B898&amp;$C898,'Smelter Look-up'!$J:$J,0))</f>
        <v>#N/A</v>
      </c>
      <c r="X898" s="169">
        <f t="shared" ca="1" si="75"/>
        <v>0</v>
      </c>
      <c r="AB898" s="312" t="str">
        <f t="shared" si="77"/>
        <v/>
      </c>
      <c r="AC898" s="169" t="str">
        <f t="shared" si="78"/>
        <v/>
      </c>
      <c r="AD898" s="169" t="str">
        <f t="shared" si="79"/>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6"/>
        <v/>
      </c>
      <c r="T899" s="154" t="str">
        <f ca="1">IF(B899="","",IF(ISERROR(MATCH($J899,SorP!$B$1:$B$6261,0)),"",INDIRECT("'SorP'!$A$"&amp;MATCH($S899&amp;$J899,SorP!C:C,0))))</f>
        <v/>
      </c>
      <c r="U899" s="167"/>
      <c r="V899" s="168" t="e">
        <f>IF(C899="",NA(),MATCH($B899&amp;$C899,'Smelter Look-up'!$J:$J,0))</f>
        <v>#N/A</v>
      </c>
      <c r="X899" s="169">
        <f t="shared" ca="1" si="75"/>
        <v>0</v>
      </c>
      <c r="AB899" s="312" t="str">
        <f t="shared" si="77"/>
        <v/>
      </c>
      <c r="AC899" s="169" t="str">
        <f t="shared" si="78"/>
        <v/>
      </c>
      <c r="AD899" s="169" t="str">
        <f t="shared" si="79"/>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6"/>
        <v/>
      </c>
      <c r="T900" s="154" t="str">
        <f ca="1">IF(B900="","",IF(ISERROR(MATCH($J900,SorP!$B$1:$B$6261,0)),"",INDIRECT("'SorP'!$A$"&amp;MATCH($S900&amp;$J900,SorP!C:C,0))))</f>
        <v/>
      </c>
      <c r="U900" s="167"/>
      <c r="V900" s="168" t="e">
        <f>IF(C900="",NA(),MATCH($B900&amp;$C900,'Smelter Look-up'!$J:$J,0))</f>
        <v>#N/A</v>
      </c>
      <c r="X900" s="169">
        <f t="shared" ca="1" si="75"/>
        <v>0</v>
      </c>
      <c r="AB900" s="312" t="str">
        <f t="shared" si="77"/>
        <v/>
      </c>
      <c r="AC900" s="169" t="str">
        <f t="shared" si="78"/>
        <v/>
      </c>
      <c r="AD900" s="169" t="str">
        <f t="shared" si="79"/>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6"/>
        <v/>
      </c>
      <c r="T901" s="154" t="str">
        <f ca="1">IF(B901="","",IF(ISERROR(MATCH($J901,SorP!$B$1:$B$6261,0)),"",INDIRECT("'SorP'!$A$"&amp;MATCH($S901&amp;$J901,SorP!C:C,0))))</f>
        <v/>
      </c>
      <c r="U901" s="167"/>
      <c r="V901" s="168" t="e">
        <f>IF(C901="",NA(),MATCH($B901&amp;$C901,'Smelter Look-up'!$J:$J,0))</f>
        <v>#N/A</v>
      </c>
      <c r="X901" s="169">
        <f t="shared" ca="1" si="75"/>
        <v>0</v>
      </c>
      <c r="AB901" s="312" t="str">
        <f t="shared" si="77"/>
        <v/>
      </c>
      <c r="AC901" s="169" t="str">
        <f t="shared" si="78"/>
        <v/>
      </c>
      <c r="AD901" s="169" t="str">
        <f t="shared" si="79"/>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6"/>
        <v/>
      </c>
      <c r="T902" s="154" t="str">
        <f ca="1">IF(B902="","",IF(ISERROR(MATCH($J902,SorP!$B$1:$B$6261,0)),"",INDIRECT("'SorP'!$A$"&amp;MATCH($S902&amp;$J902,SorP!C:C,0))))</f>
        <v/>
      </c>
      <c r="U902" s="167"/>
      <c r="V902" s="168" t="e">
        <f>IF(C902="",NA(),MATCH($B902&amp;$C902,'Smelter Look-up'!$J:$J,0))</f>
        <v>#N/A</v>
      </c>
      <c r="X902" s="169">
        <f t="shared" ca="1" si="75"/>
        <v>0</v>
      </c>
      <c r="AB902" s="312" t="str">
        <f t="shared" si="77"/>
        <v/>
      </c>
      <c r="AC902" s="169" t="str">
        <f t="shared" si="78"/>
        <v/>
      </c>
      <c r="AD902" s="169" t="str">
        <f t="shared" si="79"/>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6"/>
        <v/>
      </c>
      <c r="T903" s="154" t="str">
        <f ca="1">IF(B903="","",IF(ISERROR(MATCH($J903,SorP!$B$1:$B$6261,0)),"",INDIRECT("'SorP'!$A$"&amp;MATCH($S903&amp;$J903,SorP!C:C,0))))</f>
        <v/>
      </c>
      <c r="U903" s="167"/>
      <c r="V903" s="168" t="e">
        <f>IF(C903="",NA(),MATCH($B903&amp;$C903,'Smelter Look-up'!$J:$J,0))</f>
        <v>#N/A</v>
      </c>
      <c r="X903" s="169">
        <f t="shared" ca="1" si="75"/>
        <v>0</v>
      </c>
      <c r="AB903" s="312" t="str">
        <f t="shared" si="77"/>
        <v/>
      </c>
      <c r="AC903" s="169" t="str">
        <f t="shared" si="78"/>
        <v/>
      </c>
      <c r="AD903" s="169" t="str">
        <f t="shared" si="79"/>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6"/>
        <v/>
      </c>
      <c r="T904" s="154" t="str">
        <f ca="1">IF(B904="","",IF(ISERROR(MATCH($J904,SorP!$B$1:$B$6261,0)),"",INDIRECT("'SorP'!$A$"&amp;MATCH($S904&amp;$J904,SorP!C:C,0))))</f>
        <v/>
      </c>
      <c r="U904" s="167"/>
      <c r="V904" s="168" t="e">
        <f>IF(C904="",NA(),MATCH($B904&amp;$C904,'Smelter Look-up'!$J:$J,0))</f>
        <v>#N/A</v>
      </c>
      <c r="X904" s="169">
        <f t="shared" ca="1" si="75"/>
        <v>0</v>
      </c>
      <c r="AB904" s="312" t="str">
        <f t="shared" si="77"/>
        <v/>
      </c>
      <c r="AC904" s="169" t="str">
        <f t="shared" si="78"/>
        <v/>
      </c>
      <c r="AD904" s="169" t="str">
        <f t="shared" si="79"/>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6"/>
        <v/>
      </c>
      <c r="T905" s="154" t="str">
        <f ca="1">IF(B905="","",IF(ISERROR(MATCH($J905,SorP!$B$1:$B$6261,0)),"",INDIRECT("'SorP'!$A$"&amp;MATCH($S905&amp;$J905,SorP!C:C,0))))</f>
        <v/>
      </c>
      <c r="U905" s="167"/>
      <c r="V905" s="168" t="e">
        <f>IF(C905="",NA(),MATCH($B905&amp;$C905,'Smelter Look-up'!$J:$J,0))</f>
        <v>#N/A</v>
      </c>
      <c r="X905" s="169">
        <f t="shared" ca="1" si="75"/>
        <v>0</v>
      </c>
      <c r="AB905" s="312" t="str">
        <f t="shared" si="77"/>
        <v/>
      </c>
      <c r="AC905" s="169" t="str">
        <f t="shared" si="78"/>
        <v/>
      </c>
      <c r="AD905" s="169" t="str">
        <f t="shared" si="79"/>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6"/>
        <v/>
      </c>
      <c r="T906" s="154" t="str">
        <f ca="1">IF(B906="","",IF(ISERROR(MATCH($J906,SorP!$B$1:$B$6261,0)),"",INDIRECT("'SorP'!$A$"&amp;MATCH($S906&amp;$J906,SorP!C:C,0))))</f>
        <v/>
      </c>
      <c r="U906" s="167"/>
      <c r="V906" s="168" t="e">
        <f>IF(C906="",NA(),MATCH($B906&amp;$C906,'Smelter Look-up'!$J:$J,0))</f>
        <v>#N/A</v>
      </c>
      <c r="X906" s="169">
        <f t="shared" ca="1" si="75"/>
        <v>0</v>
      </c>
      <c r="AB906" s="312" t="str">
        <f t="shared" si="77"/>
        <v/>
      </c>
      <c r="AC906" s="169" t="str">
        <f t="shared" si="78"/>
        <v/>
      </c>
      <c r="AD906" s="169" t="str">
        <f t="shared" si="79"/>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6"/>
        <v/>
      </c>
      <c r="T907" s="154" t="str">
        <f ca="1">IF(B907="","",IF(ISERROR(MATCH($J907,SorP!$B$1:$B$6261,0)),"",INDIRECT("'SorP'!$A$"&amp;MATCH($S907&amp;$J907,SorP!C:C,0))))</f>
        <v/>
      </c>
      <c r="U907" s="167"/>
      <c r="V907" s="168" t="e">
        <f>IF(C907="",NA(),MATCH($B907&amp;$C907,'Smelter Look-up'!$J:$J,0))</f>
        <v>#N/A</v>
      </c>
      <c r="X907" s="169">
        <f t="shared" ca="1" si="75"/>
        <v>0</v>
      </c>
      <c r="AB907" s="312" t="str">
        <f t="shared" si="77"/>
        <v/>
      </c>
      <c r="AC907" s="169" t="str">
        <f t="shared" si="78"/>
        <v/>
      </c>
      <c r="AD907" s="169" t="str">
        <f t="shared" si="79"/>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6"/>
        <v/>
      </c>
      <c r="T908" s="154" t="str">
        <f ca="1">IF(B908="","",IF(ISERROR(MATCH($J908,SorP!$B$1:$B$6261,0)),"",INDIRECT("'SorP'!$A$"&amp;MATCH($S908&amp;$J908,SorP!C:C,0))))</f>
        <v/>
      </c>
      <c r="U908" s="167"/>
      <c r="V908" s="168" t="e">
        <f>IF(C908="",NA(),MATCH($B908&amp;$C908,'Smelter Look-up'!$J:$J,0))</f>
        <v>#N/A</v>
      </c>
      <c r="X908" s="169">
        <f t="shared" ca="1" si="75"/>
        <v>0</v>
      </c>
      <c r="AB908" s="312" t="str">
        <f t="shared" si="77"/>
        <v/>
      </c>
      <c r="AC908" s="169" t="str">
        <f t="shared" si="78"/>
        <v/>
      </c>
      <c r="AD908" s="169" t="str">
        <f t="shared" si="79"/>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6"/>
        <v/>
      </c>
      <c r="T909" s="154" t="str">
        <f ca="1">IF(B909="","",IF(ISERROR(MATCH($J909,SorP!$B$1:$B$6261,0)),"",INDIRECT("'SorP'!$A$"&amp;MATCH($S909&amp;$J909,SorP!C:C,0))))</f>
        <v/>
      </c>
      <c r="U909" s="167"/>
      <c r="V909" s="168" t="e">
        <f>IF(C909="",NA(),MATCH($B909&amp;$C909,'Smelter Look-up'!$J:$J,0))</f>
        <v>#N/A</v>
      </c>
      <c r="X909" s="169">
        <f t="shared" ca="1" si="75"/>
        <v>0</v>
      </c>
      <c r="AB909" s="312" t="str">
        <f t="shared" si="77"/>
        <v/>
      </c>
      <c r="AC909" s="169" t="str">
        <f t="shared" si="78"/>
        <v/>
      </c>
      <c r="AD909" s="169" t="str">
        <f t="shared" si="79"/>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6"/>
        <v/>
      </c>
      <c r="T910" s="154" t="str">
        <f ca="1">IF(B910="","",IF(ISERROR(MATCH($J910,SorP!$B$1:$B$6261,0)),"",INDIRECT("'SorP'!$A$"&amp;MATCH($S910&amp;$J910,SorP!C:C,0))))</f>
        <v/>
      </c>
      <c r="U910" s="167"/>
      <c r="V910" s="168" t="e">
        <f>IF(C910="",NA(),MATCH($B910&amp;$C910,'Smelter Look-up'!$J:$J,0))</f>
        <v>#N/A</v>
      </c>
      <c r="X910" s="169">
        <f t="shared" ca="1" si="75"/>
        <v>0</v>
      </c>
      <c r="AB910" s="312" t="str">
        <f t="shared" si="77"/>
        <v/>
      </c>
      <c r="AC910" s="169" t="str">
        <f t="shared" si="78"/>
        <v/>
      </c>
      <c r="AD910" s="169" t="str">
        <f t="shared" si="79"/>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6"/>
        <v/>
      </c>
      <c r="T911" s="154" t="str">
        <f ca="1">IF(B911="","",IF(ISERROR(MATCH($J911,SorP!$B$1:$B$6261,0)),"",INDIRECT("'SorP'!$A$"&amp;MATCH($S911&amp;$J911,SorP!C:C,0))))</f>
        <v/>
      </c>
      <c r="U911" s="167"/>
      <c r="V911" s="168" t="e">
        <f>IF(C911="",NA(),MATCH($B911&amp;$C911,'Smelter Look-up'!$J:$J,0))</f>
        <v>#N/A</v>
      </c>
      <c r="X911" s="169">
        <f t="shared" ca="1" si="75"/>
        <v>0</v>
      </c>
      <c r="AB911" s="312" t="str">
        <f t="shared" si="77"/>
        <v/>
      </c>
      <c r="AC911" s="169" t="str">
        <f t="shared" si="78"/>
        <v/>
      </c>
      <c r="AD911" s="169" t="str">
        <f t="shared" si="79"/>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6"/>
        <v/>
      </c>
      <c r="T912" s="154" t="str">
        <f ca="1">IF(B912="","",IF(ISERROR(MATCH($J912,SorP!$B$1:$B$6261,0)),"",INDIRECT("'SorP'!$A$"&amp;MATCH($S912&amp;$J912,SorP!C:C,0))))</f>
        <v/>
      </c>
      <c r="U912" s="167"/>
      <c r="V912" s="168" t="e">
        <f>IF(C912="",NA(),MATCH($B912&amp;$C912,'Smelter Look-up'!$J:$J,0))</f>
        <v>#N/A</v>
      </c>
      <c r="X912" s="169">
        <f t="shared" ca="1" si="75"/>
        <v>0</v>
      </c>
      <c r="AB912" s="312" t="str">
        <f t="shared" si="77"/>
        <v/>
      </c>
      <c r="AC912" s="169" t="str">
        <f t="shared" si="78"/>
        <v/>
      </c>
      <c r="AD912" s="169" t="str">
        <f t="shared" si="79"/>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6"/>
        <v/>
      </c>
      <c r="T913" s="154" t="str">
        <f ca="1">IF(B913="","",IF(ISERROR(MATCH($J913,SorP!$B$1:$B$6261,0)),"",INDIRECT("'SorP'!$A$"&amp;MATCH($S913&amp;$J913,SorP!C:C,0))))</f>
        <v/>
      </c>
      <c r="U913" s="167"/>
      <c r="V913" s="168" t="e">
        <f>IF(C913="",NA(),MATCH($B913&amp;$C913,'Smelter Look-up'!$J:$J,0))</f>
        <v>#N/A</v>
      </c>
      <c r="X913" s="169">
        <f t="shared" ca="1" si="75"/>
        <v>0</v>
      </c>
      <c r="AB913" s="312" t="str">
        <f t="shared" si="77"/>
        <v/>
      </c>
      <c r="AC913" s="169" t="str">
        <f t="shared" si="78"/>
        <v/>
      </c>
      <c r="AD913" s="169" t="str">
        <f t="shared" si="79"/>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6"/>
        <v/>
      </c>
      <c r="T914" s="154" t="str">
        <f ca="1">IF(B914="","",IF(ISERROR(MATCH($J914,SorP!$B$1:$B$6261,0)),"",INDIRECT("'SorP'!$A$"&amp;MATCH($S914&amp;$J914,SorP!C:C,0))))</f>
        <v/>
      </c>
      <c r="U914" s="167"/>
      <c r="V914" s="168" t="e">
        <f>IF(C914="",NA(),MATCH($B914&amp;$C914,'Smelter Look-up'!$J:$J,0))</f>
        <v>#N/A</v>
      </c>
      <c r="X914" s="169">
        <f t="shared" ca="1" si="75"/>
        <v>0</v>
      </c>
      <c r="AB914" s="312" t="str">
        <f t="shared" si="77"/>
        <v/>
      </c>
      <c r="AC914" s="169" t="str">
        <f t="shared" si="78"/>
        <v/>
      </c>
      <c r="AD914" s="169" t="str">
        <f t="shared" si="79"/>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6"/>
        <v/>
      </c>
      <c r="T915" s="154" t="str">
        <f ca="1">IF(B915="","",IF(ISERROR(MATCH($J915,SorP!$B$1:$B$6261,0)),"",INDIRECT("'SorP'!$A$"&amp;MATCH($S915&amp;$J915,SorP!C:C,0))))</f>
        <v/>
      </c>
      <c r="U915" s="167"/>
      <c r="V915" s="168" t="e">
        <f>IF(C915="",NA(),MATCH($B915&amp;$C915,'Smelter Look-up'!$J:$J,0))</f>
        <v>#N/A</v>
      </c>
      <c r="X915" s="169">
        <f t="shared" ca="1" si="75"/>
        <v>0</v>
      </c>
      <c r="AB915" s="312" t="str">
        <f t="shared" si="77"/>
        <v/>
      </c>
      <c r="AC915" s="169" t="str">
        <f t="shared" si="78"/>
        <v/>
      </c>
      <c r="AD915" s="169" t="str">
        <f t="shared" si="79"/>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6"/>
        <v/>
      </c>
      <c r="T916" s="154" t="str">
        <f ca="1">IF(B916="","",IF(ISERROR(MATCH($J916,SorP!$B$1:$B$6261,0)),"",INDIRECT("'SorP'!$A$"&amp;MATCH($S916&amp;$J916,SorP!C:C,0))))</f>
        <v/>
      </c>
      <c r="U916" s="167"/>
      <c r="V916" s="168" t="e">
        <f>IF(C916="",NA(),MATCH($B916&amp;$C916,'Smelter Look-up'!$J:$J,0))</f>
        <v>#N/A</v>
      </c>
      <c r="X916" s="169">
        <f t="shared" ca="1" si="75"/>
        <v>0</v>
      </c>
      <c r="AB916" s="312" t="str">
        <f t="shared" si="77"/>
        <v/>
      </c>
      <c r="AC916" s="169" t="str">
        <f t="shared" si="78"/>
        <v/>
      </c>
      <c r="AD916" s="169" t="str">
        <f t="shared" si="79"/>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6"/>
        <v/>
      </c>
      <c r="T917" s="154" t="str">
        <f ca="1">IF(B917="","",IF(ISERROR(MATCH($J917,SorP!$B$1:$B$6261,0)),"",INDIRECT("'SorP'!$A$"&amp;MATCH($S917&amp;$J917,SorP!C:C,0))))</f>
        <v/>
      </c>
      <c r="U917" s="167"/>
      <c r="V917" s="168" t="e">
        <f>IF(C917="",NA(),MATCH($B917&amp;$C917,'Smelter Look-up'!$J:$J,0))</f>
        <v>#N/A</v>
      </c>
      <c r="X917" s="169">
        <f t="shared" ca="1" si="75"/>
        <v>0</v>
      </c>
      <c r="AB917" s="312" t="str">
        <f t="shared" si="77"/>
        <v/>
      </c>
      <c r="AC917" s="169" t="str">
        <f t="shared" si="78"/>
        <v/>
      </c>
      <c r="AD917" s="169" t="str">
        <f t="shared" si="79"/>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6"/>
        <v/>
      </c>
      <c r="T918" s="154" t="str">
        <f ca="1">IF(B918="","",IF(ISERROR(MATCH($J918,SorP!$B$1:$B$6261,0)),"",INDIRECT("'SorP'!$A$"&amp;MATCH($S918&amp;$J918,SorP!C:C,0))))</f>
        <v/>
      </c>
      <c r="U918" s="167"/>
      <c r="V918" s="168" t="e">
        <f>IF(C918="",NA(),MATCH($B918&amp;$C918,'Smelter Look-up'!$J:$J,0))</f>
        <v>#N/A</v>
      </c>
      <c r="X918" s="169">
        <f t="shared" ca="1" si="75"/>
        <v>0</v>
      </c>
      <c r="AB918" s="312" t="str">
        <f t="shared" si="77"/>
        <v/>
      </c>
      <c r="AC918" s="169" t="str">
        <f t="shared" si="78"/>
        <v/>
      </c>
      <c r="AD918" s="169" t="str">
        <f t="shared" si="79"/>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6"/>
        <v/>
      </c>
      <c r="T919" s="154" t="str">
        <f ca="1">IF(B919="","",IF(ISERROR(MATCH($J919,SorP!$B$1:$B$6261,0)),"",INDIRECT("'SorP'!$A$"&amp;MATCH($S919&amp;$J919,SorP!C:C,0))))</f>
        <v/>
      </c>
      <c r="U919" s="167"/>
      <c r="V919" s="168" t="e">
        <f>IF(C919="",NA(),MATCH($B919&amp;$C919,'Smelter Look-up'!$J:$J,0))</f>
        <v>#N/A</v>
      </c>
      <c r="X919" s="169">
        <f t="shared" ca="1" si="75"/>
        <v>0</v>
      </c>
      <c r="AB919" s="312" t="str">
        <f t="shared" si="77"/>
        <v/>
      </c>
      <c r="AC919" s="169" t="str">
        <f t="shared" si="78"/>
        <v/>
      </c>
      <c r="AD919" s="169" t="str">
        <f t="shared" si="79"/>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6"/>
        <v/>
      </c>
      <c r="T920" s="154" t="str">
        <f ca="1">IF(B920="","",IF(ISERROR(MATCH($J920,SorP!$B$1:$B$6261,0)),"",INDIRECT("'SorP'!$A$"&amp;MATCH($S920&amp;$J920,SorP!C:C,0))))</f>
        <v/>
      </c>
      <c r="U920" s="167"/>
      <c r="V920" s="168" t="e">
        <f>IF(C920="",NA(),MATCH($B920&amp;$C920,'Smelter Look-up'!$J:$J,0))</f>
        <v>#N/A</v>
      </c>
      <c r="X920" s="169">
        <f t="shared" ca="1" si="75"/>
        <v>0</v>
      </c>
      <c r="AB920" s="312" t="str">
        <f t="shared" si="77"/>
        <v/>
      </c>
      <c r="AC920" s="169" t="str">
        <f t="shared" si="78"/>
        <v/>
      </c>
      <c r="AD920" s="169" t="str">
        <f t="shared" si="79"/>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6"/>
        <v/>
      </c>
      <c r="T921" s="154" t="str">
        <f ca="1">IF(B921="","",IF(ISERROR(MATCH($J921,SorP!$B$1:$B$6261,0)),"",INDIRECT("'SorP'!$A$"&amp;MATCH($S921&amp;$J921,SorP!C:C,0))))</f>
        <v/>
      </c>
      <c r="U921" s="167"/>
      <c r="V921" s="168" t="e">
        <f>IF(C921="",NA(),MATCH($B921&amp;$C921,'Smelter Look-up'!$J:$J,0))</f>
        <v>#N/A</v>
      </c>
      <c r="X921" s="169">
        <f t="shared" ca="1" si="75"/>
        <v>0</v>
      </c>
      <c r="AB921" s="312" t="str">
        <f t="shared" si="77"/>
        <v/>
      </c>
      <c r="AC921" s="169" t="str">
        <f t="shared" si="78"/>
        <v/>
      </c>
      <c r="AD921" s="169" t="str">
        <f t="shared" si="79"/>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6"/>
        <v/>
      </c>
      <c r="T922" s="154" t="str">
        <f ca="1">IF(B922="","",IF(ISERROR(MATCH($J922,SorP!$B$1:$B$6261,0)),"",INDIRECT("'SorP'!$A$"&amp;MATCH($S922&amp;$J922,SorP!C:C,0))))</f>
        <v/>
      </c>
      <c r="U922" s="167"/>
      <c r="V922" s="168" t="e">
        <f>IF(C922="",NA(),MATCH($B922&amp;$C922,'Smelter Look-up'!$J:$J,0))</f>
        <v>#N/A</v>
      </c>
      <c r="X922" s="169">
        <f t="shared" ca="1" si="75"/>
        <v>0</v>
      </c>
      <c r="AB922" s="312" t="str">
        <f t="shared" si="77"/>
        <v/>
      </c>
      <c r="AC922" s="169" t="str">
        <f t="shared" si="78"/>
        <v/>
      </c>
      <c r="AD922" s="169" t="str">
        <f t="shared" si="79"/>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6"/>
        <v/>
      </c>
      <c r="T923" s="154" t="str">
        <f ca="1">IF(B923="","",IF(ISERROR(MATCH($J923,SorP!$B$1:$B$6261,0)),"",INDIRECT("'SorP'!$A$"&amp;MATCH($S923&amp;$J923,SorP!C:C,0))))</f>
        <v/>
      </c>
      <c r="U923" s="167"/>
      <c r="V923" s="168" t="e">
        <f>IF(C923="",NA(),MATCH($B923&amp;$C923,'Smelter Look-up'!$J:$J,0))</f>
        <v>#N/A</v>
      </c>
      <c r="X923" s="169">
        <f t="shared" ca="1" si="75"/>
        <v>0</v>
      </c>
      <c r="AB923" s="312" t="str">
        <f t="shared" si="77"/>
        <v/>
      </c>
      <c r="AC923" s="169" t="str">
        <f t="shared" si="78"/>
        <v/>
      </c>
      <c r="AD923" s="169" t="str">
        <f t="shared" si="79"/>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6"/>
        <v/>
      </c>
      <c r="T924" s="154" t="str">
        <f ca="1">IF(B924="","",IF(ISERROR(MATCH($J924,SorP!$B$1:$B$6261,0)),"",INDIRECT("'SorP'!$A$"&amp;MATCH($S924&amp;$J924,SorP!C:C,0))))</f>
        <v/>
      </c>
      <c r="U924" s="167"/>
      <c r="V924" s="168" t="e">
        <f>IF(C924="",NA(),MATCH($B924&amp;$C924,'Smelter Look-up'!$J:$J,0))</f>
        <v>#N/A</v>
      </c>
      <c r="X924" s="169">
        <f t="shared" ca="1" si="75"/>
        <v>0</v>
      </c>
      <c r="AB924" s="312" t="str">
        <f t="shared" si="77"/>
        <v/>
      </c>
      <c r="AC924" s="169" t="str">
        <f t="shared" si="78"/>
        <v/>
      </c>
      <c r="AD924" s="169" t="str">
        <f t="shared" si="79"/>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6"/>
        <v/>
      </c>
      <c r="T925" s="154" t="str">
        <f ca="1">IF(B925="","",IF(ISERROR(MATCH($J925,SorP!$B$1:$B$6261,0)),"",INDIRECT("'SorP'!$A$"&amp;MATCH($S925&amp;$J925,SorP!C:C,0))))</f>
        <v/>
      </c>
      <c r="U925" s="167"/>
      <c r="V925" s="168" t="e">
        <f>IF(C925="",NA(),MATCH($B925&amp;$C925,'Smelter Look-up'!$J:$J,0))</f>
        <v>#N/A</v>
      </c>
      <c r="X925" s="169">
        <f t="shared" ca="1" si="75"/>
        <v>0</v>
      </c>
      <c r="AB925" s="312" t="str">
        <f t="shared" si="77"/>
        <v/>
      </c>
      <c r="AC925" s="169" t="str">
        <f t="shared" si="78"/>
        <v/>
      </c>
      <c r="AD925" s="169" t="str">
        <f t="shared" si="79"/>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6"/>
        <v/>
      </c>
      <c r="T926" s="154" t="str">
        <f ca="1">IF(B926="","",IF(ISERROR(MATCH($J926,SorP!$B$1:$B$6261,0)),"",INDIRECT("'SorP'!$A$"&amp;MATCH($S926&amp;$J926,SorP!C:C,0))))</f>
        <v/>
      </c>
      <c r="U926" s="167"/>
      <c r="V926" s="168" t="e">
        <f>IF(C926="",NA(),MATCH($B926&amp;$C926,'Smelter Look-up'!$J:$J,0))</f>
        <v>#N/A</v>
      </c>
      <c r="X926" s="169">
        <f t="shared" ca="1" si="75"/>
        <v>0</v>
      </c>
      <c r="AB926" s="312" t="str">
        <f t="shared" si="77"/>
        <v/>
      </c>
      <c r="AC926" s="169" t="str">
        <f t="shared" si="78"/>
        <v/>
      </c>
      <c r="AD926" s="169" t="str">
        <f t="shared" si="79"/>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6"/>
        <v/>
      </c>
      <c r="T927" s="154" t="str">
        <f ca="1">IF(B927="","",IF(ISERROR(MATCH($J927,SorP!$B$1:$B$6261,0)),"",INDIRECT("'SorP'!$A$"&amp;MATCH($S927&amp;$J927,SorP!C:C,0))))</f>
        <v/>
      </c>
      <c r="U927" s="167"/>
      <c r="V927" s="168" t="e">
        <f>IF(C927="",NA(),MATCH($B927&amp;$C927,'Smelter Look-up'!$J:$J,0))</f>
        <v>#N/A</v>
      </c>
      <c r="X927" s="169">
        <f t="shared" ca="1" si="75"/>
        <v>0</v>
      </c>
      <c r="AB927" s="312" t="str">
        <f t="shared" si="77"/>
        <v/>
      </c>
      <c r="AC927" s="169" t="str">
        <f t="shared" si="78"/>
        <v/>
      </c>
      <c r="AD927" s="169" t="str">
        <f t="shared" si="79"/>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6"/>
        <v/>
      </c>
      <c r="T928" s="154" t="str">
        <f ca="1">IF(B928="","",IF(ISERROR(MATCH($J928,SorP!$B$1:$B$6261,0)),"",INDIRECT("'SorP'!$A$"&amp;MATCH($S928&amp;$J928,SorP!C:C,0))))</f>
        <v/>
      </c>
      <c r="U928" s="167"/>
      <c r="V928" s="168" t="e">
        <f>IF(C928="",NA(),MATCH($B928&amp;$C928,'Smelter Look-up'!$J:$J,0))</f>
        <v>#N/A</v>
      </c>
      <c r="X928" s="169">
        <f t="shared" ca="1" si="75"/>
        <v>0</v>
      </c>
      <c r="AB928" s="312" t="str">
        <f t="shared" si="77"/>
        <v/>
      </c>
      <c r="AC928" s="169" t="str">
        <f t="shared" si="78"/>
        <v/>
      </c>
      <c r="AD928" s="169" t="str">
        <f t="shared" si="79"/>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6"/>
        <v/>
      </c>
      <c r="T929" s="154" t="str">
        <f ca="1">IF(B929="","",IF(ISERROR(MATCH($J929,SorP!$B$1:$B$6261,0)),"",INDIRECT("'SorP'!$A$"&amp;MATCH($S929&amp;$J929,SorP!C:C,0))))</f>
        <v/>
      </c>
      <c r="U929" s="167"/>
      <c r="V929" s="168" t="e">
        <f>IF(C929="",NA(),MATCH($B929&amp;$C929,'Smelter Look-up'!$J:$J,0))</f>
        <v>#N/A</v>
      </c>
      <c r="X929" s="169">
        <f t="shared" ca="1" si="75"/>
        <v>0</v>
      </c>
      <c r="AB929" s="312" t="str">
        <f t="shared" si="77"/>
        <v/>
      </c>
      <c r="AC929" s="169" t="str">
        <f t="shared" si="78"/>
        <v/>
      </c>
      <c r="AD929" s="169" t="str">
        <f t="shared" si="79"/>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6"/>
        <v/>
      </c>
      <c r="T930" s="154" t="str">
        <f ca="1">IF(B930="","",IF(ISERROR(MATCH($J930,SorP!$B$1:$B$6261,0)),"",INDIRECT("'SorP'!$A$"&amp;MATCH($S930&amp;$J930,SorP!C:C,0))))</f>
        <v/>
      </c>
      <c r="U930" s="167"/>
      <c r="V930" s="168" t="e">
        <f>IF(C930="",NA(),MATCH($B930&amp;$C930,'Smelter Look-up'!$J:$J,0))</f>
        <v>#N/A</v>
      </c>
      <c r="X930" s="169">
        <f t="shared" ca="1" si="75"/>
        <v>0</v>
      </c>
      <c r="AB930" s="312" t="str">
        <f t="shared" si="77"/>
        <v/>
      </c>
      <c r="AC930" s="169" t="str">
        <f t="shared" si="78"/>
        <v/>
      </c>
      <c r="AD930" s="169" t="str">
        <f t="shared" si="79"/>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6"/>
        <v/>
      </c>
      <c r="T931" s="154" t="str">
        <f ca="1">IF(B931="","",IF(ISERROR(MATCH($J931,SorP!$B$1:$B$6261,0)),"",INDIRECT("'SorP'!$A$"&amp;MATCH($S931&amp;$J931,SorP!C:C,0))))</f>
        <v/>
      </c>
      <c r="U931" s="167"/>
      <c r="V931" s="168" t="e">
        <f>IF(C931="",NA(),MATCH($B931&amp;$C931,'Smelter Look-up'!$J:$J,0))</f>
        <v>#N/A</v>
      </c>
      <c r="X931" s="169">
        <f t="shared" ca="1" si="75"/>
        <v>0</v>
      </c>
      <c r="AB931" s="312" t="str">
        <f t="shared" si="77"/>
        <v/>
      </c>
      <c r="AC931" s="169" t="str">
        <f t="shared" si="78"/>
        <v/>
      </c>
      <c r="AD931" s="169" t="str">
        <f t="shared" si="79"/>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6"/>
        <v/>
      </c>
      <c r="T932" s="154" t="str">
        <f ca="1">IF(B932="","",IF(ISERROR(MATCH($J932,SorP!$B$1:$B$6261,0)),"",INDIRECT("'SorP'!$A$"&amp;MATCH($S932&amp;$J932,SorP!C:C,0))))</f>
        <v/>
      </c>
      <c r="U932" s="167"/>
      <c r="V932" s="168" t="e">
        <f>IF(C932="",NA(),MATCH($B932&amp;$C932,'Smelter Look-up'!$J:$J,0))</f>
        <v>#N/A</v>
      </c>
      <c r="X932" s="169">
        <f t="shared" ca="1" si="75"/>
        <v>0</v>
      </c>
      <c r="AB932" s="312" t="str">
        <f t="shared" si="77"/>
        <v/>
      </c>
      <c r="AC932" s="169" t="str">
        <f t="shared" si="78"/>
        <v/>
      </c>
      <c r="AD932" s="169" t="str">
        <f t="shared" si="79"/>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6"/>
        <v/>
      </c>
      <c r="T933" s="154" t="str">
        <f ca="1">IF(B933="","",IF(ISERROR(MATCH($J933,SorP!$B$1:$B$6261,0)),"",INDIRECT("'SorP'!$A$"&amp;MATCH($S933&amp;$J933,SorP!C:C,0))))</f>
        <v/>
      </c>
      <c r="U933" s="167"/>
      <c r="V933" s="168" t="e">
        <f>IF(C933="",NA(),MATCH($B933&amp;$C933,'Smelter Look-up'!$J:$J,0))</f>
        <v>#N/A</v>
      </c>
      <c r="X933" s="169">
        <f t="shared" ca="1" si="75"/>
        <v>0</v>
      </c>
      <c r="AB933" s="312" t="str">
        <f t="shared" si="77"/>
        <v/>
      </c>
      <c r="AC933" s="169" t="str">
        <f t="shared" si="78"/>
        <v/>
      </c>
      <c r="AD933" s="169" t="str">
        <f t="shared" si="79"/>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6"/>
        <v/>
      </c>
      <c r="T934" s="154" t="str">
        <f ca="1">IF(B934="","",IF(ISERROR(MATCH($J934,SorP!$B$1:$B$6261,0)),"",INDIRECT("'SorP'!$A$"&amp;MATCH($S934&amp;$J934,SorP!C:C,0))))</f>
        <v/>
      </c>
      <c r="U934" s="167"/>
      <c r="V934" s="168" t="e">
        <f>IF(C934="",NA(),MATCH($B934&amp;$C934,'Smelter Look-up'!$J:$J,0))</f>
        <v>#N/A</v>
      </c>
      <c r="X934" s="169">
        <f t="shared" ca="1" si="75"/>
        <v>0</v>
      </c>
      <c r="AB934" s="312" t="str">
        <f t="shared" si="77"/>
        <v/>
      </c>
      <c r="AC934" s="169" t="str">
        <f t="shared" si="78"/>
        <v/>
      </c>
      <c r="AD934" s="169" t="str">
        <f t="shared" si="79"/>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6"/>
        <v/>
      </c>
      <c r="T935" s="154" t="str">
        <f ca="1">IF(B935="","",IF(ISERROR(MATCH($J935,SorP!$B$1:$B$6261,0)),"",INDIRECT("'SorP'!$A$"&amp;MATCH($S935&amp;$J935,SorP!C:C,0))))</f>
        <v/>
      </c>
      <c r="U935" s="167"/>
      <c r="V935" s="168" t="e">
        <f>IF(C935="",NA(),MATCH($B935&amp;$C935,'Smelter Look-up'!$J:$J,0))</f>
        <v>#N/A</v>
      </c>
      <c r="X935" s="169">
        <f t="shared" ca="1" si="75"/>
        <v>0</v>
      </c>
      <c r="AB935" s="312" t="str">
        <f t="shared" si="77"/>
        <v/>
      </c>
      <c r="AC935" s="169" t="str">
        <f t="shared" si="78"/>
        <v/>
      </c>
      <c r="AD935" s="169" t="str">
        <f t="shared" si="79"/>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6"/>
        <v/>
      </c>
      <c r="T936" s="154" t="str">
        <f ca="1">IF(B936="","",IF(ISERROR(MATCH($J936,SorP!$B$1:$B$6261,0)),"",INDIRECT("'SorP'!$A$"&amp;MATCH($S936&amp;$J936,SorP!C:C,0))))</f>
        <v/>
      </c>
      <c r="U936" s="167"/>
      <c r="V936" s="168" t="e">
        <f>IF(C936="",NA(),MATCH($B936&amp;$C936,'Smelter Look-up'!$J:$J,0))</f>
        <v>#N/A</v>
      </c>
      <c r="X936" s="169">
        <f t="shared" ca="1" si="75"/>
        <v>0</v>
      </c>
      <c r="AB936" s="312" t="str">
        <f t="shared" si="77"/>
        <v/>
      </c>
      <c r="AC936" s="169" t="str">
        <f t="shared" si="78"/>
        <v/>
      </c>
      <c r="AD936" s="169" t="str">
        <f t="shared" si="79"/>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6"/>
        <v/>
      </c>
      <c r="T937" s="154" t="str">
        <f ca="1">IF(B937="","",IF(ISERROR(MATCH($J937,SorP!$B$1:$B$6261,0)),"",INDIRECT("'SorP'!$A$"&amp;MATCH($S937&amp;$J937,SorP!C:C,0))))</f>
        <v/>
      </c>
      <c r="U937" s="167"/>
      <c r="V937" s="168" t="e">
        <f>IF(C937="",NA(),MATCH($B937&amp;$C937,'Smelter Look-up'!$J:$J,0))</f>
        <v>#N/A</v>
      </c>
      <c r="X937" s="169">
        <f t="shared" ca="1" si="75"/>
        <v>0</v>
      </c>
      <c r="AB937" s="312" t="str">
        <f t="shared" si="77"/>
        <v/>
      </c>
      <c r="AC937" s="169" t="str">
        <f t="shared" si="78"/>
        <v/>
      </c>
      <c r="AD937" s="169" t="str">
        <f t="shared" si="79"/>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6"/>
        <v/>
      </c>
      <c r="T938" s="154" t="str">
        <f ca="1">IF(B938="","",IF(ISERROR(MATCH($J938,SorP!$B$1:$B$6261,0)),"",INDIRECT("'SorP'!$A$"&amp;MATCH($S938&amp;$J938,SorP!C:C,0))))</f>
        <v/>
      </c>
      <c r="U938" s="167"/>
      <c r="V938" s="168" t="e">
        <f>IF(C938="",NA(),MATCH($B938&amp;$C938,'Smelter Look-up'!$J:$J,0))</f>
        <v>#N/A</v>
      </c>
      <c r="X938" s="169">
        <f t="shared" ca="1" si="75"/>
        <v>0</v>
      </c>
      <c r="AB938" s="312" t="str">
        <f t="shared" si="77"/>
        <v/>
      </c>
      <c r="AC938" s="169" t="str">
        <f t="shared" si="78"/>
        <v/>
      </c>
      <c r="AD938" s="169" t="str">
        <f t="shared" si="79"/>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6"/>
        <v/>
      </c>
      <c r="T939" s="154" t="str">
        <f ca="1">IF(B939="","",IF(ISERROR(MATCH($J939,SorP!$B$1:$B$6261,0)),"",INDIRECT("'SorP'!$A$"&amp;MATCH($S939&amp;$J939,SorP!C:C,0))))</f>
        <v/>
      </c>
      <c r="U939" s="167"/>
      <c r="V939" s="168" t="e">
        <f>IF(C939="",NA(),MATCH($B939&amp;$C939,'Smelter Look-up'!$J:$J,0))</f>
        <v>#N/A</v>
      </c>
      <c r="X939" s="169">
        <f t="shared" ca="1" si="75"/>
        <v>0</v>
      </c>
      <c r="AB939" s="312" t="str">
        <f t="shared" si="77"/>
        <v/>
      </c>
      <c r="AC939" s="169" t="str">
        <f t="shared" si="78"/>
        <v/>
      </c>
      <c r="AD939" s="169" t="str">
        <f t="shared" si="79"/>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6"/>
        <v/>
      </c>
      <c r="T940" s="154" t="str">
        <f ca="1">IF(B940="","",IF(ISERROR(MATCH($J940,SorP!$B$1:$B$6261,0)),"",INDIRECT("'SorP'!$A$"&amp;MATCH($S940&amp;$J940,SorP!C:C,0))))</f>
        <v/>
      </c>
      <c r="U940" s="167"/>
      <c r="V940" s="168" t="e">
        <f>IF(C940="",NA(),MATCH($B940&amp;$C940,'Smelter Look-up'!$J:$J,0))</f>
        <v>#N/A</v>
      </c>
      <c r="X940" s="169">
        <f t="shared" ca="1" si="75"/>
        <v>0</v>
      </c>
      <c r="AB940" s="312" t="str">
        <f t="shared" si="77"/>
        <v/>
      </c>
      <c r="AC940" s="169" t="str">
        <f t="shared" si="78"/>
        <v/>
      </c>
      <c r="AD940" s="169" t="str">
        <f t="shared" si="79"/>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6"/>
        <v/>
      </c>
      <c r="T941" s="154" t="str">
        <f ca="1">IF(B941="","",IF(ISERROR(MATCH($J941,SorP!$B$1:$B$6261,0)),"",INDIRECT("'SorP'!$A$"&amp;MATCH($S941&amp;$J941,SorP!C:C,0))))</f>
        <v/>
      </c>
      <c r="U941" s="167"/>
      <c r="V941" s="168" t="e">
        <f>IF(C941="",NA(),MATCH($B941&amp;$C941,'Smelter Look-up'!$J:$J,0))</f>
        <v>#N/A</v>
      </c>
      <c r="X941" s="169">
        <f t="shared" ca="1" si="75"/>
        <v>0</v>
      </c>
      <c r="AB941" s="312" t="str">
        <f t="shared" si="77"/>
        <v/>
      </c>
      <c r="AC941" s="169" t="str">
        <f t="shared" si="78"/>
        <v/>
      </c>
      <c r="AD941" s="169" t="str">
        <f t="shared" si="79"/>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6"/>
        <v/>
      </c>
      <c r="T942" s="154" t="str">
        <f ca="1">IF(B942="","",IF(ISERROR(MATCH($J942,SorP!$B$1:$B$6261,0)),"",INDIRECT("'SorP'!$A$"&amp;MATCH($S942&amp;$J942,SorP!C:C,0))))</f>
        <v/>
      </c>
      <c r="U942" s="167"/>
      <c r="V942" s="168" t="e">
        <f>IF(C942="",NA(),MATCH($B942&amp;$C942,'Smelter Look-up'!$J:$J,0))</f>
        <v>#N/A</v>
      </c>
      <c r="X942" s="169">
        <f t="shared" ca="1" si="75"/>
        <v>0</v>
      </c>
      <c r="AB942" s="312" t="str">
        <f t="shared" si="77"/>
        <v/>
      </c>
      <c r="AC942" s="169" t="str">
        <f t="shared" si="78"/>
        <v/>
      </c>
      <c r="AD942" s="169" t="str">
        <f t="shared" si="79"/>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6"/>
        <v/>
      </c>
      <c r="T943" s="154" t="str">
        <f ca="1">IF(B943="","",IF(ISERROR(MATCH($J943,SorP!$B$1:$B$6261,0)),"",INDIRECT("'SorP'!$A$"&amp;MATCH($S943&amp;$J943,SorP!C:C,0))))</f>
        <v/>
      </c>
      <c r="U943" s="167"/>
      <c r="V943" s="168" t="e">
        <f>IF(C943="",NA(),MATCH($B943&amp;$C943,'Smelter Look-up'!$J:$J,0))</f>
        <v>#N/A</v>
      </c>
      <c r="X943" s="169">
        <f t="shared" ca="1" si="75"/>
        <v>0</v>
      </c>
      <c r="AB943" s="312" t="str">
        <f t="shared" si="77"/>
        <v/>
      </c>
      <c r="AC943" s="169" t="str">
        <f t="shared" si="78"/>
        <v/>
      </c>
      <c r="AD943" s="169" t="str">
        <f t="shared" si="79"/>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6"/>
        <v/>
      </c>
      <c r="T944" s="154" t="str">
        <f ca="1">IF(B944="","",IF(ISERROR(MATCH($J944,SorP!$B$1:$B$6261,0)),"",INDIRECT("'SorP'!$A$"&amp;MATCH($S944&amp;$J944,SorP!C:C,0))))</f>
        <v/>
      </c>
      <c r="U944" s="167"/>
      <c r="V944" s="168" t="e">
        <f>IF(C944="",NA(),MATCH($B944&amp;$C944,'Smelter Look-up'!$J:$J,0))</f>
        <v>#N/A</v>
      </c>
      <c r="X944" s="169">
        <f t="shared" ca="1" si="75"/>
        <v>0</v>
      </c>
      <c r="AB944" s="312" t="str">
        <f t="shared" si="77"/>
        <v/>
      </c>
      <c r="AC944" s="169" t="str">
        <f t="shared" si="78"/>
        <v/>
      </c>
      <c r="AD944" s="169" t="str">
        <f t="shared" si="79"/>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6"/>
        <v/>
      </c>
      <c r="T945" s="154" t="str">
        <f ca="1">IF(B945="","",IF(ISERROR(MATCH($J945,SorP!$B$1:$B$6261,0)),"",INDIRECT("'SorP'!$A$"&amp;MATCH($S945&amp;$J945,SorP!C:C,0))))</f>
        <v/>
      </c>
      <c r="U945" s="167"/>
      <c r="V945" s="168" t="e">
        <f>IF(C945="",NA(),MATCH($B945&amp;$C945,'Smelter Look-up'!$J:$J,0))</f>
        <v>#N/A</v>
      </c>
      <c r="X945" s="169">
        <f t="shared" ca="1" si="75"/>
        <v>0</v>
      </c>
      <c r="AB945" s="312" t="str">
        <f t="shared" si="77"/>
        <v/>
      </c>
      <c r="AC945" s="169" t="str">
        <f t="shared" si="78"/>
        <v/>
      </c>
      <c r="AD945" s="169" t="str">
        <f t="shared" si="79"/>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6"/>
        <v/>
      </c>
      <c r="T946" s="154" t="str">
        <f ca="1">IF(B946="","",IF(ISERROR(MATCH($J946,SorP!$B$1:$B$6261,0)),"",INDIRECT("'SorP'!$A$"&amp;MATCH($S946&amp;$J946,SorP!C:C,0))))</f>
        <v/>
      </c>
      <c r="U946" s="167"/>
      <c r="V946" s="168" t="e">
        <f>IF(C946="",NA(),MATCH($B946&amp;$C946,'Smelter Look-up'!$J:$J,0))</f>
        <v>#N/A</v>
      </c>
      <c r="X946" s="169">
        <f t="shared" ca="1" si="75"/>
        <v>0</v>
      </c>
      <c r="AB946" s="312" t="str">
        <f t="shared" si="77"/>
        <v/>
      </c>
      <c r="AC946" s="169" t="str">
        <f t="shared" si="78"/>
        <v/>
      </c>
      <c r="AD946" s="169" t="str">
        <f t="shared" si="79"/>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6"/>
        <v/>
      </c>
      <c r="T947" s="154" t="str">
        <f ca="1">IF(B947="","",IF(ISERROR(MATCH($J947,SorP!$B$1:$B$6261,0)),"",INDIRECT("'SorP'!$A$"&amp;MATCH($S947&amp;$J947,SorP!C:C,0))))</f>
        <v/>
      </c>
      <c r="U947" s="167"/>
      <c r="V947" s="168" t="e">
        <f>IF(C947="",NA(),MATCH($B947&amp;$C947,'Smelter Look-up'!$J:$J,0))</f>
        <v>#N/A</v>
      </c>
      <c r="X947" s="169">
        <f t="shared" ca="1" si="75"/>
        <v>0</v>
      </c>
      <c r="AB947" s="312" t="str">
        <f t="shared" si="77"/>
        <v/>
      </c>
      <c r="AC947" s="169" t="str">
        <f t="shared" si="78"/>
        <v/>
      </c>
      <c r="AD947" s="169" t="str">
        <f t="shared" si="79"/>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6"/>
        <v/>
      </c>
      <c r="T948" s="154" t="str">
        <f ca="1">IF(B948="","",IF(ISERROR(MATCH($J948,SorP!$B$1:$B$6261,0)),"",INDIRECT("'SorP'!$A$"&amp;MATCH($S948&amp;$J948,SorP!C:C,0))))</f>
        <v/>
      </c>
      <c r="U948" s="167"/>
      <c r="V948" s="168" t="e">
        <f>IF(C948="",NA(),MATCH($B948&amp;$C948,'Smelter Look-up'!$J:$J,0))</f>
        <v>#N/A</v>
      </c>
      <c r="X948" s="169">
        <f t="shared" ca="1" si="75"/>
        <v>0</v>
      </c>
      <c r="AB948" s="312" t="str">
        <f t="shared" si="77"/>
        <v/>
      </c>
      <c r="AC948" s="169" t="str">
        <f t="shared" si="78"/>
        <v/>
      </c>
      <c r="AD948" s="169" t="str">
        <f t="shared" si="79"/>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6"/>
        <v/>
      </c>
      <c r="T949" s="154" t="str">
        <f ca="1">IF(B949="","",IF(ISERROR(MATCH($J949,SorP!$B$1:$B$6261,0)),"",INDIRECT("'SorP'!$A$"&amp;MATCH($S949&amp;$J949,SorP!C:C,0))))</f>
        <v/>
      </c>
      <c r="U949" s="167"/>
      <c r="V949" s="168" t="e">
        <f>IF(C949="",NA(),MATCH($B949&amp;$C949,'Smelter Look-up'!$J:$J,0))</f>
        <v>#N/A</v>
      </c>
      <c r="X949" s="169">
        <f t="shared" ca="1" si="75"/>
        <v>0</v>
      </c>
      <c r="AB949" s="312" t="str">
        <f t="shared" si="77"/>
        <v/>
      </c>
      <c r="AC949" s="169" t="str">
        <f t="shared" si="78"/>
        <v/>
      </c>
      <c r="AD949" s="169" t="str">
        <f t="shared" si="79"/>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6"/>
        <v/>
      </c>
      <c r="T950" s="154" t="str">
        <f ca="1">IF(B950="","",IF(ISERROR(MATCH($J950,SorP!$B$1:$B$6261,0)),"",INDIRECT("'SorP'!$A$"&amp;MATCH($S950&amp;$J950,SorP!C:C,0))))</f>
        <v/>
      </c>
      <c r="U950" s="167"/>
      <c r="V950" s="168" t="e">
        <f>IF(C950="",NA(),MATCH($B950&amp;$C950,'Smelter Look-up'!$J:$J,0))</f>
        <v>#N/A</v>
      </c>
      <c r="X950" s="169">
        <f t="shared" ca="1" si="75"/>
        <v>0</v>
      </c>
      <c r="AB950" s="312" t="str">
        <f t="shared" si="77"/>
        <v/>
      </c>
      <c r="AC950" s="169" t="str">
        <f t="shared" si="78"/>
        <v/>
      </c>
      <c r="AD950" s="169" t="str">
        <f t="shared" si="79"/>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6"/>
        <v/>
      </c>
      <c r="T951" s="154" t="str">
        <f ca="1">IF(B951="","",IF(ISERROR(MATCH($J951,SorP!$B$1:$B$6261,0)),"",INDIRECT("'SorP'!$A$"&amp;MATCH($S951&amp;$J951,SorP!C:C,0))))</f>
        <v/>
      </c>
      <c r="U951" s="167"/>
      <c r="V951" s="168" t="e">
        <f>IF(C951="",NA(),MATCH($B951&amp;$C951,'Smelter Look-up'!$J:$J,0))</f>
        <v>#N/A</v>
      </c>
      <c r="X951" s="169">
        <f t="shared" ca="1" si="75"/>
        <v>0</v>
      </c>
      <c r="AB951" s="312" t="str">
        <f t="shared" si="77"/>
        <v/>
      </c>
      <c r="AC951" s="169" t="str">
        <f t="shared" si="78"/>
        <v/>
      </c>
      <c r="AD951" s="169" t="str">
        <f t="shared" si="79"/>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6"/>
        <v/>
      </c>
      <c r="T952" s="154" t="str">
        <f ca="1">IF(B952="","",IF(ISERROR(MATCH($J952,SorP!$B$1:$B$6261,0)),"",INDIRECT("'SorP'!$A$"&amp;MATCH($S952&amp;$J952,SorP!C:C,0))))</f>
        <v/>
      </c>
      <c r="U952" s="167"/>
      <c r="V952" s="168" t="e">
        <f>IF(C952="",NA(),MATCH($B952&amp;$C952,'Smelter Look-up'!$J:$J,0))</f>
        <v>#N/A</v>
      </c>
      <c r="X952" s="169">
        <f t="shared" ref="X952:X1015" ca="1" si="80">IF(AND(C952="Smelter not listed",OR(LEN(D952)=0,LEN(E952)=0)),1,0)</f>
        <v>0</v>
      </c>
      <c r="AB952" s="312" t="str">
        <f t="shared" si="77"/>
        <v/>
      </c>
      <c r="AC952" s="169" t="str">
        <f t="shared" si="78"/>
        <v/>
      </c>
      <c r="AD952" s="169" t="str">
        <f t="shared" si="79"/>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ref="S953:S1016" ca="1" si="81">IF(B953="","",IF(ISERROR(MATCH($E953,CL,0)),"Unknown",INDIRECT("'C'!$A$"&amp;MATCH($E953,CL,0)+1)))</f>
        <v/>
      </c>
      <c r="T953" s="154" t="str">
        <f ca="1">IF(B953="","",IF(ISERROR(MATCH($J953,SorP!$B$1:$B$6261,0)),"",INDIRECT("'SorP'!$A$"&amp;MATCH($S953&amp;$J953,SorP!C:C,0))))</f>
        <v/>
      </c>
      <c r="U953" s="167"/>
      <c r="V953" s="168" t="e">
        <f>IF(C953="",NA(),MATCH($B953&amp;$C953,'Smelter Look-up'!$J:$J,0))</f>
        <v>#N/A</v>
      </c>
      <c r="X953" s="169">
        <f t="shared" ca="1" si="80"/>
        <v>0</v>
      </c>
      <c r="AB953" s="312" t="str">
        <f t="shared" si="77"/>
        <v/>
      </c>
      <c r="AC953" s="169" t="str">
        <f t="shared" si="78"/>
        <v/>
      </c>
      <c r="AD953" s="169" t="str">
        <f t="shared" si="79"/>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81"/>
        <v/>
      </c>
      <c r="T954" s="154" t="str">
        <f ca="1">IF(B954="","",IF(ISERROR(MATCH($J954,SorP!$B$1:$B$6261,0)),"",INDIRECT("'SorP'!$A$"&amp;MATCH($S954&amp;$J954,SorP!C:C,0))))</f>
        <v/>
      </c>
      <c r="U954" s="167"/>
      <c r="V954" s="168" t="e">
        <f>IF(C954="",NA(),MATCH($B954&amp;$C954,'Smelter Look-up'!$J:$J,0))</f>
        <v>#N/A</v>
      </c>
      <c r="X954" s="169">
        <f t="shared" ca="1" si="80"/>
        <v>0</v>
      </c>
      <c r="AB954" s="312" t="str">
        <f t="shared" si="77"/>
        <v/>
      </c>
      <c r="AC954" s="169" t="str">
        <f t="shared" si="78"/>
        <v/>
      </c>
      <c r="AD954" s="169" t="str">
        <f t="shared" si="79"/>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81"/>
        <v/>
      </c>
      <c r="T955" s="154" t="str">
        <f ca="1">IF(B955="","",IF(ISERROR(MATCH($J955,SorP!$B$1:$B$6261,0)),"",INDIRECT("'SorP'!$A$"&amp;MATCH($S955&amp;$J955,SorP!C:C,0))))</f>
        <v/>
      </c>
      <c r="U955" s="167"/>
      <c r="V955" s="168" t="e">
        <f>IF(C955="",NA(),MATCH($B955&amp;$C955,'Smelter Look-up'!$J:$J,0))</f>
        <v>#N/A</v>
      </c>
      <c r="X955" s="169">
        <f t="shared" ca="1" si="80"/>
        <v>0</v>
      </c>
      <c r="AB955" s="312" t="str">
        <f t="shared" si="77"/>
        <v/>
      </c>
      <c r="AC955" s="169" t="str">
        <f t="shared" si="78"/>
        <v/>
      </c>
      <c r="AD955" s="169" t="str">
        <f t="shared" si="79"/>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81"/>
        <v/>
      </c>
      <c r="T956" s="154" t="str">
        <f ca="1">IF(B956="","",IF(ISERROR(MATCH($J956,SorP!$B$1:$B$6261,0)),"",INDIRECT("'SorP'!$A$"&amp;MATCH($S956&amp;$J956,SorP!C:C,0))))</f>
        <v/>
      </c>
      <c r="U956" s="167"/>
      <c r="V956" s="168" t="e">
        <f>IF(C956="",NA(),MATCH($B956&amp;$C956,'Smelter Look-up'!$J:$J,0))</f>
        <v>#N/A</v>
      </c>
      <c r="X956" s="169">
        <f t="shared" ca="1" si="80"/>
        <v>0</v>
      </c>
      <c r="AB956" s="312" t="str">
        <f t="shared" si="77"/>
        <v/>
      </c>
      <c r="AC956" s="169" t="str">
        <f t="shared" si="78"/>
        <v/>
      </c>
      <c r="AD956" s="169" t="str">
        <f t="shared" si="79"/>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81"/>
        <v/>
      </c>
      <c r="T957" s="154" t="str">
        <f ca="1">IF(B957="","",IF(ISERROR(MATCH($J957,SorP!$B$1:$B$6261,0)),"",INDIRECT("'SorP'!$A$"&amp;MATCH($S957&amp;$J957,SorP!C:C,0))))</f>
        <v/>
      </c>
      <c r="U957" s="167"/>
      <c r="V957" s="168" t="e">
        <f>IF(C957="",NA(),MATCH($B957&amp;$C957,'Smelter Look-up'!$J:$J,0))</f>
        <v>#N/A</v>
      </c>
      <c r="X957" s="169">
        <f t="shared" ca="1" si="80"/>
        <v>0</v>
      </c>
      <c r="AB957" s="312" t="str">
        <f t="shared" si="77"/>
        <v/>
      </c>
      <c r="AC957" s="169" t="str">
        <f t="shared" si="78"/>
        <v/>
      </c>
      <c r="AD957" s="169" t="str">
        <f t="shared" si="79"/>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81"/>
        <v/>
      </c>
      <c r="T958" s="154" t="str">
        <f ca="1">IF(B958="","",IF(ISERROR(MATCH($J958,SorP!$B$1:$B$6261,0)),"",INDIRECT("'SorP'!$A$"&amp;MATCH($S958&amp;$J958,SorP!C:C,0))))</f>
        <v/>
      </c>
      <c r="U958" s="167"/>
      <c r="V958" s="168" t="e">
        <f>IF(C958="",NA(),MATCH($B958&amp;$C958,'Smelter Look-up'!$J:$J,0))</f>
        <v>#N/A</v>
      </c>
      <c r="X958" s="169">
        <f t="shared" ca="1" si="80"/>
        <v>0</v>
      </c>
      <c r="AB958" s="312" t="str">
        <f t="shared" si="77"/>
        <v/>
      </c>
      <c r="AC958" s="169" t="str">
        <f t="shared" si="78"/>
        <v/>
      </c>
      <c r="AD958" s="169" t="str">
        <f t="shared" si="79"/>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81"/>
        <v/>
      </c>
      <c r="T959" s="154" t="str">
        <f ca="1">IF(B959="","",IF(ISERROR(MATCH($J959,SorP!$B$1:$B$6261,0)),"",INDIRECT("'SorP'!$A$"&amp;MATCH($S959&amp;$J959,SorP!C:C,0))))</f>
        <v/>
      </c>
      <c r="U959" s="167"/>
      <c r="V959" s="168" t="e">
        <f>IF(C959="",NA(),MATCH($B959&amp;$C959,'Smelter Look-up'!$J:$J,0))</f>
        <v>#N/A</v>
      </c>
      <c r="X959" s="169">
        <f t="shared" ca="1" si="80"/>
        <v>0</v>
      </c>
      <c r="AB959" s="312" t="str">
        <f t="shared" ref="AB959:AB1022" si="82">IF(C959="","",B959)</f>
        <v/>
      </c>
      <c r="AC959" s="169" t="str">
        <f t="shared" ref="AC959:AC1022" si="83">B959</f>
        <v/>
      </c>
      <c r="AD959" s="169" t="str">
        <f t="shared" ref="AD959:AD1022" si="84">IF(C959="Smelter not listed",D959,C959)</f>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ca="1" si="81"/>
        <v/>
      </c>
      <c r="T960" s="154" t="str">
        <f ca="1">IF(B960="","",IF(ISERROR(MATCH($J960,SorP!$B$1:$B$6261,0)),"",INDIRECT("'SorP'!$A$"&amp;MATCH($S960&amp;$J960,SorP!C:C,0))))</f>
        <v/>
      </c>
      <c r="U960" s="167"/>
      <c r="V960" s="168" t="e">
        <f>IF(C960="",NA(),MATCH($B960&amp;$C960,'Smelter Look-up'!$J:$J,0))</f>
        <v>#N/A</v>
      </c>
      <c r="X960" s="169">
        <f t="shared" ca="1" si="80"/>
        <v>0</v>
      </c>
      <c r="AB960" s="312" t="str">
        <f t="shared" si="82"/>
        <v/>
      </c>
      <c r="AC960" s="169" t="str">
        <f t="shared" si="83"/>
        <v/>
      </c>
      <c r="AD960" s="169" t="str">
        <f t="shared" si="84"/>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81"/>
        <v/>
      </c>
      <c r="T961" s="154" t="str">
        <f ca="1">IF(B961="","",IF(ISERROR(MATCH($J961,SorP!$B$1:$B$6261,0)),"",INDIRECT("'SorP'!$A$"&amp;MATCH($S961&amp;$J961,SorP!C:C,0))))</f>
        <v/>
      </c>
      <c r="U961" s="167"/>
      <c r="V961" s="168" t="e">
        <f>IF(C961="",NA(),MATCH($B961&amp;$C961,'Smelter Look-up'!$J:$J,0))</f>
        <v>#N/A</v>
      </c>
      <c r="X961" s="169">
        <f t="shared" ca="1" si="80"/>
        <v>0</v>
      </c>
      <c r="AB961" s="312" t="str">
        <f t="shared" si="82"/>
        <v/>
      </c>
      <c r="AC961" s="169" t="str">
        <f t="shared" si="83"/>
        <v/>
      </c>
      <c r="AD961" s="169" t="str">
        <f t="shared" si="84"/>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81"/>
        <v/>
      </c>
      <c r="T962" s="154" t="str">
        <f ca="1">IF(B962="","",IF(ISERROR(MATCH($J962,SorP!$B$1:$B$6261,0)),"",INDIRECT("'SorP'!$A$"&amp;MATCH($S962&amp;$J962,SorP!C:C,0))))</f>
        <v/>
      </c>
      <c r="U962" s="167"/>
      <c r="V962" s="168" t="e">
        <f>IF(C962="",NA(),MATCH($B962&amp;$C962,'Smelter Look-up'!$J:$J,0))</f>
        <v>#N/A</v>
      </c>
      <c r="X962" s="169">
        <f t="shared" ca="1" si="80"/>
        <v>0</v>
      </c>
      <c r="AB962" s="312" t="str">
        <f t="shared" si="82"/>
        <v/>
      </c>
      <c r="AC962" s="169" t="str">
        <f t="shared" si="83"/>
        <v/>
      </c>
      <c r="AD962" s="169" t="str">
        <f t="shared" si="84"/>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81"/>
        <v/>
      </c>
      <c r="T963" s="154" t="str">
        <f ca="1">IF(B963="","",IF(ISERROR(MATCH($J963,SorP!$B$1:$B$6261,0)),"",INDIRECT("'SorP'!$A$"&amp;MATCH($S963&amp;$J963,SorP!C:C,0))))</f>
        <v/>
      </c>
      <c r="U963" s="167"/>
      <c r="V963" s="168" t="e">
        <f>IF(C963="",NA(),MATCH($B963&amp;$C963,'Smelter Look-up'!$J:$J,0))</f>
        <v>#N/A</v>
      </c>
      <c r="X963" s="169">
        <f t="shared" ca="1" si="80"/>
        <v>0</v>
      </c>
      <c r="AB963" s="312" t="str">
        <f t="shared" si="82"/>
        <v/>
      </c>
      <c r="AC963" s="169" t="str">
        <f t="shared" si="83"/>
        <v/>
      </c>
      <c r="AD963" s="169" t="str">
        <f t="shared" si="84"/>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81"/>
        <v/>
      </c>
      <c r="T964" s="154" t="str">
        <f ca="1">IF(B964="","",IF(ISERROR(MATCH($J964,SorP!$B$1:$B$6261,0)),"",INDIRECT("'SorP'!$A$"&amp;MATCH($S964&amp;$J964,SorP!C:C,0))))</f>
        <v/>
      </c>
      <c r="U964" s="167"/>
      <c r="V964" s="168" t="e">
        <f>IF(C964="",NA(),MATCH($B964&amp;$C964,'Smelter Look-up'!$J:$J,0))</f>
        <v>#N/A</v>
      </c>
      <c r="X964" s="169">
        <f t="shared" ca="1" si="80"/>
        <v>0</v>
      </c>
      <c r="AB964" s="312" t="str">
        <f t="shared" si="82"/>
        <v/>
      </c>
      <c r="AC964" s="169" t="str">
        <f t="shared" si="83"/>
        <v/>
      </c>
      <c r="AD964" s="169" t="str">
        <f t="shared" si="84"/>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81"/>
        <v/>
      </c>
      <c r="T965" s="154" t="str">
        <f ca="1">IF(B965="","",IF(ISERROR(MATCH($J965,SorP!$B$1:$B$6261,0)),"",INDIRECT("'SorP'!$A$"&amp;MATCH($S965&amp;$J965,SorP!C:C,0))))</f>
        <v/>
      </c>
      <c r="U965" s="167"/>
      <c r="V965" s="168" t="e">
        <f>IF(C965="",NA(),MATCH($B965&amp;$C965,'Smelter Look-up'!$J:$J,0))</f>
        <v>#N/A</v>
      </c>
      <c r="X965" s="169">
        <f t="shared" ca="1" si="80"/>
        <v>0</v>
      </c>
      <c r="AB965" s="312" t="str">
        <f t="shared" si="82"/>
        <v/>
      </c>
      <c r="AC965" s="169" t="str">
        <f t="shared" si="83"/>
        <v/>
      </c>
      <c r="AD965" s="169" t="str">
        <f t="shared" si="84"/>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81"/>
        <v/>
      </c>
      <c r="T966" s="154" t="str">
        <f ca="1">IF(B966="","",IF(ISERROR(MATCH($J966,SorP!$B$1:$B$6261,0)),"",INDIRECT("'SorP'!$A$"&amp;MATCH($S966&amp;$J966,SorP!C:C,0))))</f>
        <v/>
      </c>
      <c r="U966" s="167"/>
      <c r="V966" s="168" t="e">
        <f>IF(C966="",NA(),MATCH($B966&amp;$C966,'Smelter Look-up'!$J:$J,0))</f>
        <v>#N/A</v>
      </c>
      <c r="X966" s="169">
        <f t="shared" ca="1" si="80"/>
        <v>0</v>
      </c>
      <c r="AB966" s="312" t="str">
        <f t="shared" si="82"/>
        <v/>
      </c>
      <c r="AC966" s="169" t="str">
        <f t="shared" si="83"/>
        <v/>
      </c>
      <c r="AD966" s="169" t="str">
        <f t="shared" si="84"/>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81"/>
        <v/>
      </c>
      <c r="T967" s="154" t="str">
        <f ca="1">IF(B967="","",IF(ISERROR(MATCH($J967,SorP!$B$1:$B$6261,0)),"",INDIRECT("'SorP'!$A$"&amp;MATCH($S967&amp;$J967,SorP!C:C,0))))</f>
        <v/>
      </c>
      <c r="U967" s="167"/>
      <c r="V967" s="168" t="e">
        <f>IF(C967="",NA(),MATCH($B967&amp;$C967,'Smelter Look-up'!$J:$J,0))</f>
        <v>#N/A</v>
      </c>
      <c r="X967" s="169">
        <f t="shared" ca="1" si="80"/>
        <v>0</v>
      </c>
      <c r="AB967" s="312" t="str">
        <f t="shared" si="82"/>
        <v/>
      </c>
      <c r="AC967" s="169" t="str">
        <f t="shared" si="83"/>
        <v/>
      </c>
      <c r="AD967" s="169" t="str">
        <f t="shared" si="84"/>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81"/>
        <v/>
      </c>
      <c r="T968" s="154" t="str">
        <f ca="1">IF(B968="","",IF(ISERROR(MATCH($J968,SorP!$B$1:$B$6261,0)),"",INDIRECT("'SorP'!$A$"&amp;MATCH($S968&amp;$J968,SorP!C:C,0))))</f>
        <v/>
      </c>
      <c r="U968" s="167"/>
      <c r="V968" s="168" t="e">
        <f>IF(C968="",NA(),MATCH($B968&amp;$C968,'Smelter Look-up'!$J:$J,0))</f>
        <v>#N/A</v>
      </c>
      <c r="X968" s="169">
        <f t="shared" ca="1" si="80"/>
        <v>0</v>
      </c>
      <c r="AB968" s="312" t="str">
        <f t="shared" si="82"/>
        <v/>
      </c>
      <c r="AC968" s="169" t="str">
        <f t="shared" si="83"/>
        <v/>
      </c>
      <c r="AD968" s="169" t="str">
        <f t="shared" si="84"/>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81"/>
        <v/>
      </c>
      <c r="T969" s="154" t="str">
        <f ca="1">IF(B969="","",IF(ISERROR(MATCH($J969,SorP!$B$1:$B$6261,0)),"",INDIRECT("'SorP'!$A$"&amp;MATCH($S969&amp;$J969,SorP!C:C,0))))</f>
        <v/>
      </c>
      <c r="U969" s="167"/>
      <c r="V969" s="168" t="e">
        <f>IF(C969="",NA(),MATCH($B969&amp;$C969,'Smelter Look-up'!$J:$J,0))</f>
        <v>#N/A</v>
      </c>
      <c r="X969" s="169">
        <f t="shared" ca="1" si="80"/>
        <v>0</v>
      </c>
      <c r="AB969" s="312" t="str">
        <f t="shared" si="82"/>
        <v/>
      </c>
      <c r="AC969" s="169" t="str">
        <f t="shared" si="83"/>
        <v/>
      </c>
      <c r="AD969" s="169" t="str">
        <f t="shared" si="84"/>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81"/>
        <v/>
      </c>
      <c r="T970" s="154" t="str">
        <f ca="1">IF(B970="","",IF(ISERROR(MATCH($J970,SorP!$B$1:$B$6261,0)),"",INDIRECT("'SorP'!$A$"&amp;MATCH($S970&amp;$J970,SorP!C:C,0))))</f>
        <v/>
      </c>
      <c r="U970" s="167"/>
      <c r="V970" s="168" t="e">
        <f>IF(C970="",NA(),MATCH($B970&amp;$C970,'Smelter Look-up'!$J:$J,0))</f>
        <v>#N/A</v>
      </c>
      <c r="X970" s="169">
        <f t="shared" ca="1" si="80"/>
        <v>0</v>
      </c>
      <c r="AB970" s="312" t="str">
        <f t="shared" si="82"/>
        <v/>
      </c>
      <c r="AC970" s="169" t="str">
        <f t="shared" si="83"/>
        <v/>
      </c>
      <c r="AD970" s="169" t="str">
        <f t="shared" si="84"/>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81"/>
        <v/>
      </c>
      <c r="T971" s="154" t="str">
        <f ca="1">IF(B971="","",IF(ISERROR(MATCH($J971,SorP!$B$1:$B$6261,0)),"",INDIRECT("'SorP'!$A$"&amp;MATCH($S971&amp;$J971,SorP!C:C,0))))</f>
        <v/>
      </c>
      <c r="U971" s="167"/>
      <c r="V971" s="168" t="e">
        <f>IF(C971="",NA(),MATCH($B971&amp;$C971,'Smelter Look-up'!$J:$J,0))</f>
        <v>#N/A</v>
      </c>
      <c r="X971" s="169">
        <f t="shared" ca="1" si="80"/>
        <v>0</v>
      </c>
      <c r="AB971" s="312" t="str">
        <f t="shared" si="82"/>
        <v/>
      </c>
      <c r="AC971" s="169" t="str">
        <f t="shared" si="83"/>
        <v/>
      </c>
      <c r="AD971" s="169" t="str">
        <f t="shared" si="84"/>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81"/>
        <v/>
      </c>
      <c r="T972" s="154" t="str">
        <f ca="1">IF(B972="","",IF(ISERROR(MATCH($J972,SorP!$B$1:$B$6261,0)),"",INDIRECT("'SorP'!$A$"&amp;MATCH($S972&amp;$J972,SorP!C:C,0))))</f>
        <v/>
      </c>
      <c r="U972" s="167"/>
      <c r="V972" s="168" t="e">
        <f>IF(C972="",NA(),MATCH($B972&amp;$C972,'Smelter Look-up'!$J:$J,0))</f>
        <v>#N/A</v>
      </c>
      <c r="X972" s="169">
        <f t="shared" ca="1" si="80"/>
        <v>0</v>
      </c>
      <c r="AB972" s="312" t="str">
        <f t="shared" si="82"/>
        <v/>
      </c>
      <c r="AC972" s="169" t="str">
        <f t="shared" si="83"/>
        <v/>
      </c>
      <c r="AD972" s="169" t="str">
        <f t="shared" si="84"/>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81"/>
        <v/>
      </c>
      <c r="T973" s="154" t="str">
        <f ca="1">IF(B973="","",IF(ISERROR(MATCH($J973,SorP!$B$1:$B$6261,0)),"",INDIRECT("'SorP'!$A$"&amp;MATCH($S973&amp;$J973,SorP!C:C,0))))</f>
        <v/>
      </c>
      <c r="U973" s="167"/>
      <c r="V973" s="168" t="e">
        <f>IF(C973="",NA(),MATCH($B973&amp;$C973,'Smelter Look-up'!$J:$J,0))</f>
        <v>#N/A</v>
      </c>
      <c r="X973" s="169">
        <f t="shared" ca="1" si="80"/>
        <v>0</v>
      </c>
      <c r="AB973" s="312" t="str">
        <f t="shared" si="82"/>
        <v/>
      </c>
      <c r="AC973" s="169" t="str">
        <f t="shared" si="83"/>
        <v/>
      </c>
      <c r="AD973" s="169" t="str">
        <f t="shared" si="84"/>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81"/>
        <v/>
      </c>
      <c r="T974" s="154" t="str">
        <f ca="1">IF(B974="","",IF(ISERROR(MATCH($J974,SorP!$B$1:$B$6261,0)),"",INDIRECT("'SorP'!$A$"&amp;MATCH($S974&amp;$J974,SorP!C:C,0))))</f>
        <v/>
      </c>
      <c r="U974" s="167"/>
      <c r="V974" s="168" t="e">
        <f>IF(C974="",NA(),MATCH($B974&amp;$C974,'Smelter Look-up'!$J:$J,0))</f>
        <v>#N/A</v>
      </c>
      <c r="X974" s="169">
        <f t="shared" ca="1" si="80"/>
        <v>0</v>
      </c>
      <c r="AB974" s="312" t="str">
        <f t="shared" si="82"/>
        <v/>
      </c>
      <c r="AC974" s="169" t="str">
        <f t="shared" si="83"/>
        <v/>
      </c>
      <c r="AD974" s="169" t="str">
        <f t="shared" si="84"/>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81"/>
        <v/>
      </c>
      <c r="T975" s="154" t="str">
        <f ca="1">IF(B975="","",IF(ISERROR(MATCH($J975,SorP!$B$1:$B$6261,0)),"",INDIRECT("'SorP'!$A$"&amp;MATCH($S975&amp;$J975,SorP!C:C,0))))</f>
        <v/>
      </c>
      <c r="U975" s="167"/>
      <c r="V975" s="168" t="e">
        <f>IF(C975="",NA(),MATCH($B975&amp;$C975,'Smelter Look-up'!$J:$J,0))</f>
        <v>#N/A</v>
      </c>
      <c r="X975" s="169">
        <f t="shared" ca="1" si="80"/>
        <v>0</v>
      </c>
      <c r="AB975" s="312" t="str">
        <f t="shared" si="82"/>
        <v/>
      </c>
      <c r="AC975" s="169" t="str">
        <f t="shared" si="83"/>
        <v/>
      </c>
      <c r="AD975" s="169" t="str">
        <f t="shared" si="84"/>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81"/>
        <v/>
      </c>
      <c r="T976" s="154" t="str">
        <f ca="1">IF(B976="","",IF(ISERROR(MATCH($J976,SorP!$B$1:$B$6261,0)),"",INDIRECT("'SorP'!$A$"&amp;MATCH($S976&amp;$J976,SorP!C:C,0))))</f>
        <v/>
      </c>
      <c r="U976" s="167"/>
      <c r="V976" s="168" t="e">
        <f>IF(C976="",NA(),MATCH($B976&amp;$C976,'Smelter Look-up'!$J:$J,0))</f>
        <v>#N/A</v>
      </c>
      <c r="X976" s="169">
        <f t="shared" ca="1" si="80"/>
        <v>0</v>
      </c>
      <c r="AB976" s="312" t="str">
        <f t="shared" si="82"/>
        <v/>
      </c>
      <c r="AC976" s="169" t="str">
        <f t="shared" si="83"/>
        <v/>
      </c>
      <c r="AD976" s="169" t="str">
        <f t="shared" si="84"/>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81"/>
        <v/>
      </c>
      <c r="T977" s="154" t="str">
        <f ca="1">IF(B977="","",IF(ISERROR(MATCH($J977,SorP!$B$1:$B$6261,0)),"",INDIRECT("'SorP'!$A$"&amp;MATCH($S977&amp;$J977,SorP!C:C,0))))</f>
        <v/>
      </c>
      <c r="U977" s="167"/>
      <c r="V977" s="168" t="e">
        <f>IF(C977="",NA(),MATCH($B977&amp;$C977,'Smelter Look-up'!$J:$J,0))</f>
        <v>#N/A</v>
      </c>
      <c r="X977" s="169">
        <f t="shared" ca="1" si="80"/>
        <v>0</v>
      </c>
      <c r="AB977" s="312" t="str">
        <f t="shared" si="82"/>
        <v/>
      </c>
      <c r="AC977" s="169" t="str">
        <f t="shared" si="83"/>
        <v/>
      </c>
      <c r="AD977" s="169" t="str">
        <f t="shared" si="84"/>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81"/>
        <v/>
      </c>
      <c r="T978" s="154" t="str">
        <f ca="1">IF(B978="","",IF(ISERROR(MATCH($J978,SorP!$B$1:$B$6261,0)),"",INDIRECT("'SorP'!$A$"&amp;MATCH($S978&amp;$J978,SorP!C:C,0))))</f>
        <v/>
      </c>
      <c r="U978" s="167"/>
      <c r="V978" s="168" t="e">
        <f>IF(C978="",NA(),MATCH($B978&amp;$C978,'Smelter Look-up'!$J:$J,0))</f>
        <v>#N/A</v>
      </c>
      <c r="X978" s="169">
        <f t="shared" ca="1" si="80"/>
        <v>0</v>
      </c>
      <c r="AB978" s="312" t="str">
        <f t="shared" si="82"/>
        <v/>
      </c>
      <c r="AC978" s="169" t="str">
        <f t="shared" si="83"/>
        <v/>
      </c>
      <c r="AD978" s="169" t="str">
        <f t="shared" si="84"/>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81"/>
        <v/>
      </c>
      <c r="T979" s="154" t="str">
        <f ca="1">IF(B979="","",IF(ISERROR(MATCH($J979,SorP!$B$1:$B$6261,0)),"",INDIRECT("'SorP'!$A$"&amp;MATCH($S979&amp;$J979,SorP!C:C,0))))</f>
        <v/>
      </c>
      <c r="U979" s="167"/>
      <c r="V979" s="168" t="e">
        <f>IF(C979="",NA(),MATCH($B979&amp;$C979,'Smelter Look-up'!$J:$J,0))</f>
        <v>#N/A</v>
      </c>
      <c r="X979" s="169">
        <f t="shared" ca="1" si="80"/>
        <v>0</v>
      </c>
      <c r="AB979" s="312" t="str">
        <f t="shared" si="82"/>
        <v/>
      </c>
      <c r="AC979" s="169" t="str">
        <f t="shared" si="83"/>
        <v/>
      </c>
      <c r="AD979" s="169" t="str">
        <f t="shared" si="84"/>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81"/>
        <v/>
      </c>
      <c r="T980" s="154" t="str">
        <f ca="1">IF(B980="","",IF(ISERROR(MATCH($J980,SorP!$B$1:$B$6261,0)),"",INDIRECT("'SorP'!$A$"&amp;MATCH($S980&amp;$J980,SorP!C:C,0))))</f>
        <v/>
      </c>
      <c r="U980" s="167"/>
      <c r="V980" s="168" t="e">
        <f>IF(C980="",NA(),MATCH($B980&amp;$C980,'Smelter Look-up'!$J:$J,0))</f>
        <v>#N/A</v>
      </c>
      <c r="X980" s="169">
        <f t="shared" ca="1" si="80"/>
        <v>0</v>
      </c>
      <c r="AB980" s="312" t="str">
        <f t="shared" si="82"/>
        <v/>
      </c>
      <c r="AC980" s="169" t="str">
        <f t="shared" si="83"/>
        <v/>
      </c>
      <c r="AD980" s="169" t="str">
        <f t="shared" si="84"/>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81"/>
        <v/>
      </c>
      <c r="T981" s="154" t="str">
        <f ca="1">IF(B981="","",IF(ISERROR(MATCH($J981,SorP!$B$1:$B$6261,0)),"",INDIRECT("'SorP'!$A$"&amp;MATCH($S981&amp;$J981,SorP!C:C,0))))</f>
        <v/>
      </c>
      <c r="U981" s="167"/>
      <c r="V981" s="168" t="e">
        <f>IF(C981="",NA(),MATCH($B981&amp;$C981,'Smelter Look-up'!$J:$J,0))</f>
        <v>#N/A</v>
      </c>
      <c r="X981" s="169">
        <f t="shared" ca="1" si="80"/>
        <v>0</v>
      </c>
      <c r="AB981" s="312" t="str">
        <f t="shared" si="82"/>
        <v/>
      </c>
      <c r="AC981" s="169" t="str">
        <f t="shared" si="83"/>
        <v/>
      </c>
      <c r="AD981" s="169" t="str">
        <f t="shared" si="84"/>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81"/>
        <v/>
      </c>
      <c r="T982" s="154" t="str">
        <f ca="1">IF(B982="","",IF(ISERROR(MATCH($J982,SorP!$B$1:$B$6261,0)),"",INDIRECT("'SorP'!$A$"&amp;MATCH($S982&amp;$J982,SorP!C:C,0))))</f>
        <v/>
      </c>
      <c r="U982" s="167"/>
      <c r="V982" s="168" t="e">
        <f>IF(C982="",NA(),MATCH($B982&amp;$C982,'Smelter Look-up'!$J:$J,0))</f>
        <v>#N/A</v>
      </c>
      <c r="X982" s="169">
        <f t="shared" ca="1" si="80"/>
        <v>0</v>
      </c>
      <c r="AB982" s="312" t="str">
        <f t="shared" si="82"/>
        <v/>
      </c>
      <c r="AC982" s="169" t="str">
        <f t="shared" si="83"/>
        <v/>
      </c>
      <c r="AD982" s="169" t="str">
        <f t="shared" si="84"/>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81"/>
        <v/>
      </c>
      <c r="T983" s="154" t="str">
        <f ca="1">IF(B983="","",IF(ISERROR(MATCH($J983,SorP!$B$1:$B$6261,0)),"",INDIRECT("'SorP'!$A$"&amp;MATCH($S983&amp;$J983,SorP!C:C,0))))</f>
        <v/>
      </c>
      <c r="U983" s="167"/>
      <c r="V983" s="168" t="e">
        <f>IF(C983="",NA(),MATCH($B983&amp;$C983,'Smelter Look-up'!$J:$J,0))</f>
        <v>#N/A</v>
      </c>
      <c r="X983" s="169">
        <f t="shared" ca="1" si="80"/>
        <v>0</v>
      </c>
      <c r="AB983" s="312" t="str">
        <f t="shared" si="82"/>
        <v/>
      </c>
      <c r="AC983" s="169" t="str">
        <f t="shared" si="83"/>
        <v/>
      </c>
      <c r="AD983" s="169" t="str">
        <f t="shared" si="84"/>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81"/>
        <v/>
      </c>
      <c r="T984" s="154" t="str">
        <f ca="1">IF(B984="","",IF(ISERROR(MATCH($J984,SorP!$B$1:$B$6261,0)),"",INDIRECT("'SorP'!$A$"&amp;MATCH($S984&amp;$J984,SorP!C:C,0))))</f>
        <v/>
      </c>
      <c r="U984" s="167"/>
      <c r="V984" s="168" t="e">
        <f>IF(C984="",NA(),MATCH($B984&amp;$C984,'Smelter Look-up'!$J:$J,0))</f>
        <v>#N/A</v>
      </c>
      <c r="X984" s="169">
        <f t="shared" ca="1" si="80"/>
        <v>0</v>
      </c>
      <c r="AB984" s="312" t="str">
        <f t="shared" si="82"/>
        <v/>
      </c>
      <c r="AC984" s="169" t="str">
        <f t="shared" si="83"/>
        <v/>
      </c>
      <c r="AD984" s="169" t="str">
        <f t="shared" si="84"/>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81"/>
        <v/>
      </c>
      <c r="T985" s="154" t="str">
        <f ca="1">IF(B985="","",IF(ISERROR(MATCH($J985,SorP!$B$1:$B$6261,0)),"",INDIRECT("'SorP'!$A$"&amp;MATCH($S985&amp;$J985,SorP!C:C,0))))</f>
        <v/>
      </c>
      <c r="U985" s="167"/>
      <c r="V985" s="168" t="e">
        <f>IF(C985="",NA(),MATCH($B985&amp;$C985,'Smelter Look-up'!$J:$J,0))</f>
        <v>#N/A</v>
      </c>
      <c r="X985" s="169">
        <f t="shared" ca="1" si="80"/>
        <v>0</v>
      </c>
      <c r="AB985" s="312" t="str">
        <f t="shared" si="82"/>
        <v/>
      </c>
      <c r="AC985" s="169" t="str">
        <f t="shared" si="83"/>
        <v/>
      </c>
      <c r="AD985" s="169" t="str">
        <f t="shared" si="84"/>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81"/>
        <v/>
      </c>
      <c r="T986" s="154" t="str">
        <f ca="1">IF(B986="","",IF(ISERROR(MATCH($J986,SorP!$B$1:$B$6261,0)),"",INDIRECT("'SorP'!$A$"&amp;MATCH($S986&amp;$J986,SorP!C:C,0))))</f>
        <v/>
      </c>
      <c r="U986" s="167"/>
      <c r="V986" s="168" t="e">
        <f>IF(C986="",NA(),MATCH($B986&amp;$C986,'Smelter Look-up'!$J:$J,0))</f>
        <v>#N/A</v>
      </c>
      <c r="X986" s="169">
        <f t="shared" ca="1" si="80"/>
        <v>0</v>
      </c>
      <c r="AB986" s="312" t="str">
        <f t="shared" si="82"/>
        <v/>
      </c>
      <c r="AC986" s="169" t="str">
        <f t="shared" si="83"/>
        <v/>
      </c>
      <c r="AD986" s="169" t="str">
        <f t="shared" si="84"/>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81"/>
        <v/>
      </c>
      <c r="T987" s="154" t="str">
        <f ca="1">IF(B987="","",IF(ISERROR(MATCH($J987,SorP!$B$1:$B$6261,0)),"",INDIRECT("'SorP'!$A$"&amp;MATCH($S987&amp;$J987,SorP!C:C,0))))</f>
        <v/>
      </c>
      <c r="U987" s="167"/>
      <c r="V987" s="168" t="e">
        <f>IF(C987="",NA(),MATCH($B987&amp;$C987,'Smelter Look-up'!$J:$J,0))</f>
        <v>#N/A</v>
      </c>
      <c r="X987" s="169">
        <f t="shared" ca="1" si="80"/>
        <v>0</v>
      </c>
      <c r="AB987" s="312" t="str">
        <f t="shared" si="82"/>
        <v/>
      </c>
      <c r="AC987" s="169" t="str">
        <f t="shared" si="83"/>
        <v/>
      </c>
      <c r="AD987" s="169" t="str">
        <f t="shared" si="84"/>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81"/>
        <v/>
      </c>
      <c r="T988" s="154" t="str">
        <f ca="1">IF(B988="","",IF(ISERROR(MATCH($J988,SorP!$B$1:$B$6261,0)),"",INDIRECT("'SorP'!$A$"&amp;MATCH($S988&amp;$J988,SorP!C:C,0))))</f>
        <v/>
      </c>
      <c r="U988" s="167"/>
      <c r="V988" s="168" t="e">
        <f>IF(C988="",NA(),MATCH($B988&amp;$C988,'Smelter Look-up'!$J:$J,0))</f>
        <v>#N/A</v>
      </c>
      <c r="X988" s="169">
        <f t="shared" ca="1" si="80"/>
        <v>0</v>
      </c>
      <c r="AB988" s="312" t="str">
        <f t="shared" si="82"/>
        <v/>
      </c>
      <c r="AC988" s="169" t="str">
        <f t="shared" si="83"/>
        <v/>
      </c>
      <c r="AD988" s="169" t="str">
        <f t="shared" si="84"/>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81"/>
        <v/>
      </c>
      <c r="T989" s="154" t="str">
        <f ca="1">IF(B989="","",IF(ISERROR(MATCH($J989,SorP!$B$1:$B$6261,0)),"",INDIRECT("'SorP'!$A$"&amp;MATCH($S989&amp;$J989,SorP!C:C,0))))</f>
        <v/>
      </c>
      <c r="U989" s="167"/>
      <c r="V989" s="168" t="e">
        <f>IF(C989="",NA(),MATCH($B989&amp;$C989,'Smelter Look-up'!$J:$J,0))</f>
        <v>#N/A</v>
      </c>
      <c r="X989" s="169">
        <f t="shared" ca="1" si="80"/>
        <v>0</v>
      </c>
      <c r="AB989" s="312" t="str">
        <f t="shared" si="82"/>
        <v/>
      </c>
      <c r="AC989" s="169" t="str">
        <f t="shared" si="83"/>
        <v/>
      </c>
      <c r="AD989" s="169" t="str">
        <f t="shared" si="84"/>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81"/>
        <v/>
      </c>
      <c r="T990" s="154" t="str">
        <f ca="1">IF(B990="","",IF(ISERROR(MATCH($J990,SorP!$B$1:$B$6261,0)),"",INDIRECT("'SorP'!$A$"&amp;MATCH($S990&amp;$J990,SorP!C:C,0))))</f>
        <v/>
      </c>
      <c r="U990" s="167"/>
      <c r="V990" s="168" t="e">
        <f>IF(C990="",NA(),MATCH($B990&amp;$C990,'Smelter Look-up'!$J:$J,0))</f>
        <v>#N/A</v>
      </c>
      <c r="X990" s="169">
        <f t="shared" ca="1" si="80"/>
        <v>0</v>
      </c>
      <c r="AB990" s="312" t="str">
        <f t="shared" si="82"/>
        <v/>
      </c>
      <c r="AC990" s="169" t="str">
        <f t="shared" si="83"/>
        <v/>
      </c>
      <c r="AD990" s="169" t="str">
        <f t="shared" si="84"/>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81"/>
        <v/>
      </c>
      <c r="T991" s="154" t="str">
        <f ca="1">IF(B991="","",IF(ISERROR(MATCH($J991,SorP!$B$1:$B$6261,0)),"",INDIRECT("'SorP'!$A$"&amp;MATCH($S991&amp;$J991,SorP!C:C,0))))</f>
        <v/>
      </c>
      <c r="U991" s="167"/>
      <c r="V991" s="168" t="e">
        <f>IF(C991="",NA(),MATCH($B991&amp;$C991,'Smelter Look-up'!$J:$J,0))</f>
        <v>#N/A</v>
      </c>
      <c r="X991" s="169">
        <f t="shared" ca="1" si="80"/>
        <v>0</v>
      </c>
      <c r="AB991" s="312" t="str">
        <f t="shared" si="82"/>
        <v/>
      </c>
      <c r="AC991" s="169" t="str">
        <f t="shared" si="83"/>
        <v/>
      </c>
      <c r="AD991" s="169" t="str">
        <f t="shared" si="84"/>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81"/>
        <v/>
      </c>
      <c r="T992" s="154" t="str">
        <f ca="1">IF(B992="","",IF(ISERROR(MATCH($J992,SorP!$B$1:$B$6261,0)),"",INDIRECT("'SorP'!$A$"&amp;MATCH($S992&amp;$J992,SorP!C:C,0))))</f>
        <v/>
      </c>
      <c r="U992" s="167"/>
      <c r="V992" s="168" t="e">
        <f>IF(C992="",NA(),MATCH($B992&amp;$C992,'Smelter Look-up'!$J:$J,0))</f>
        <v>#N/A</v>
      </c>
      <c r="X992" s="169">
        <f t="shared" ca="1" si="80"/>
        <v>0</v>
      </c>
      <c r="AB992" s="312" t="str">
        <f t="shared" si="82"/>
        <v/>
      </c>
      <c r="AC992" s="169" t="str">
        <f t="shared" si="83"/>
        <v/>
      </c>
      <c r="AD992" s="169" t="str">
        <f t="shared" si="84"/>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81"/>
        <v/>
      </c>
      <c r="T993" s="154" t="str">
        <f ca="1">IF(B993="","",IF(ISERROR(MATCH($J993,SorP!$B$1:$B$6261,0)),"",INDIRECT("'SorP'!$A$"&amp;MATCH($S993&amp;$J993,SorP!C:C,0))))</f>
        <v/>
      </c>
      <c r="U993" s="167"/>
      <c r="V993" s="168" t="e">
        <f>IF(C993="",NA(),MATCH($B993&amp;$C993,'Smelter Look-up'!$J:$J,0))</f>
        <v>#N/A</v>
      </c>
      <c r="X993" s="169">
        <f t="shared" ca="1" si="80"/>
        <v>0</v>
      </c>
      <c r="AB993" s="312" t="str">
        <f t="shared" si="82"/>
        <v/>
      </c>
      <c r="AC993" s="169" t="str">
        <f t="shared" si="83"/>
        <v/>
      </c>
      <c r="AD993" s="169" t="str">
        <f t="shared" si="84"/>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81"/>
        <v/>
      </c>
      <c r="T994" s="154" t="str">
        <f ca="1">IF(B994="","",IF(ISERROR(MATCH($J994,SorP!$B$1:$B$6261,0)),"",INDIRECT("'SorP'!$A$"&amp;MATCH($S994&amp;$J994,SorP!C:C,0))))</f>
        <v/>
      </c>
      <c r="U994" s="167"/>
      <c r="V994" s="168" t="e">
        <f>IF(C994="",NA(),MATCH($B994&amp;$C994,'Smelter Look-up'!$J:$J,0))</f>
        <v>#N/A</v>
      </c>
      <c r="X994" s="169">
        <f t="shared" ca="1" si="80"/>
        <v>0</v>
      </c>
      <c r="AB994" s="312" t="str">
        <f t="shared" si="82"/>
        <v/>
      </c>
      <c r="AC994" s="169" t="str">
        <f t="shared" si="83"/>
        <v/>
      </c>
      <c r="AD994" s="169" t="str">
        <f t="shared" si="84"/>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81"/>
        <v/>
      </c>
      <c r="T995" s="154" t="str">
        <f ca="1">IF(B995="","",IF(ISERROR(MATCH($J995,SorP!$B$1:$B$6261,0)),"",INDIRECT("'SorP'!$A$"&amp;MATCH($S995&amp;$J995,SorP!C:C,0))))</f>
        <v/>
      </c>
      <c r="U995" s="167"/>
      <c r="V995" s="168" t="e">
        <f>IF(C995="",NA(),MATCH($B995&amp;$C995,'Smelter Look-up'!$J:$J,0))</f>
        <v>#N/A</v>
      </c>
      <c r="X995" s="169">
        <f t="shared" ca="1" si="80"/>
        <v>0</v>
      </c>
      <c r="AB995" s="312" t="str">
        <f t="shared" si="82"/>
        <v/>
      </c>
      <c r="AC995" s="169" t="str">
        <f t="shared" si="83"/>
        <v/>
      </c>
      <c r="AD995" s="169" t="str">
        <f t="shared" si="84"/>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81"/>
        <v/>
      </c>
      <c r="T996" s="154" t="str">
        <f ca="1">IF(B996="","",IF(ISERROR(MATCH($J996,SorP!$B$1:$B$6261,0)),"",INDIRECT("'SorP'!$A$"&amp;MATCH($S996&amp;$J996,SorP!C:C,0))))</f>
        <v/>
      </c>
      <c r="U996" s="167"/>
      <c r="V996" s="168" t="e">
        <f>IF(C996="",NA(),MATCH($B996&amp;$C996,'Smelter Look-up'!$J:$J,0))</f>
        <v>#N/A</v>
      </c>
      <c r="X996" s="169">
        <f t="shared" ca="1" si="80"/>
        <v>0</v>
      </c>
      <c r="AB996" s="312" t="str">
        <f t="shared" si="82"/>
        <v/>
      </c>
      <c r="AC996" s="169" t="str">
        <f t="shared" si="83"/>
        <v/>
      </c>
      <c r="AD996" s="169" t="str">
        <f t="shared" si="84"/>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81"/>
        <v/>
      </c>
      <c r="T997" s="154" t="str">
        <f ca="1">IF(B997="","",IF(ISERROR(MATCH($J997,SorP!$B$1:$B$6261,0)),"",INDIRECT("'SorP'!$A$"&amp;MATCH($S997&amp;$J997,SorP!C:C,0))))</f>
        <v/>
      </c>
      <c r="U997" s="167"/>
      <c r="V997" s="168" t="e">
        <f>IF(C997="",NA(),MATCH($B997&amp;$C997,'Smelter Look-up'!$J:$J,0))</f>
        <v>#N/A</v>
      </c>
      <c r="X997" s="169">
        <f t="shared" ca="1" si="80"/>
        <v>0</v>
      </c>
      <c r="AB997" s="312" t="str">
        <f t="shared" si="82"/>
        <v/>
      </c>
      <c r="AC997" s="169" t="str">
        <f t="shared" si="83"/>
        <v/>
      </c>
      <c r="AD997" s="169" t="str">
        <f t="shared" si="84"/>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81"/>
        <v/>
      </c>
      <c r="T998" s="154" t="str">
        <f ca="1">IF(B998="","",IF(ISERROR(MATCH($J998,SorP!$B$1:$B$6261,0)),"",INDIRECT("'SorP'!$A$"&amp;MATCH($S998&amp;$J998,SorP!C:C,0))))</f>
        <v/>
      </c>
      <c r="U998" s="167"/>
      <c r="V998" s="168" t="e">
        <f>IF(C998="",NA(),MATCH($B998&amp;$C998,'Smelter Look-up'!$J:$J,0))</f>
        <v>#N/A</v>
      </c>
      <c r="X998" s="169">
        <f t="shared" ca="1" si="80"/>
        <v>0</v>
      </c>
      <c r="AB998" s="312" t="str">
        <f t="shared" si="82"/>
        <v/>
      </c>
      <c r="AC998" s="169" t="str">
        <f t="shared" si="83"/>
        <v/>
      </c>
      <c r="AD998" s="169" t="str">
        <f t="shared" si="84"/>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81"/>
        <v/>
      </c>
      <c r="T999" s="154" t="str">
        <f ca="1">IF(B999="","",IF(ISERROR(MATCH($J999,SorP!$B$1:$B$6261,0)),"",INDIRECT("'SorP'!$A$"&amp;MATCH($S999&amp;$J999,SorP!C:C,0))))</f>
        <v/>
      </c>
      <c r="U999" s="167"/>
      <c r="V999" s="168" t="e">
        <f>IF(C999="",NA(),MATCH($B999&amp;$C999,'Smelter Look-up'!$J:$J,0))</f>
        <v>#N/A</v>
      </c>
      <c r="X999" s="169">
        <f t="shared" ca="1" si="80"/>
        <v>0</v>
      </c>
      <c r="AB999" s="312" t="str">
        <f t="shared" si="82"/>
        <v/>
      </c>
      <c r="AC999" s="169" t="str">
        <f t="shared" si="83"/>
        <v/>
      </c>
      <c r="AD999" s="169" t="str">
        <f t="shared" si="84"/>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81"/>
        <v/>
      </c>
      <c r="T1000" s="154" t="str">
        <f ca="1">IF(B1000="","",IF(ISERROR(MATCH($J1000,SorP!$B$1:$B$6261,0)),"",INDIRECT("'SorP'!$A$"&amp;MATCH($S1000&amp;$J1000,SorP!C:C,0))))</f>
        <v/>
      </c>
      <c r="U1000" s="167"/>
      <c r="V1000" s="168" t="e">
        <f>IF(C1000="",NA(),MATCH($B1000&amp;$C1000,'Smelter Look-up'!$J:$J,0))</f>
        <v>#N/A</v>
      </c>
      <c r="X1000" s="169">
        <f t="shared" ca="1" si="80"/>
        <v>0</v>
      </c>
      <c r="AB1000" s="312" t="str">
        <f t="shared" si="82"/>
        <v/>
      </c>
      <c r="AC1000" s="169" t="str">
        <f t="shared" si="83"/>
        <v/>
      </c>
      <c r="AD1000" s="169" t="str">
        <f t="shared" si="84"/>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81"/>
        <v/>
      </c>
      <c r="T1001" s="154" t="str">
        <f ca="1">IF(B1001="","",IF(ISERROR(MATCH($J1001,SorP!$B$1:$B$6261,0)),"",INDIRECT("'SorP'!$A$"&amp;MATCH($S1001&amp;$J1001,SorP!C:C,0))))</f>
        <v/>
      </c>
      <c r="U1001" s="167"/>
      <c r="V1001" s="168" t="e">
        <f>IF(C1001="",NA(),MATCH($B1001&amp;$C1001,'Smelter Look-up'!$J:$J,0))</f>
        <v>#N/A</v>
      </c>
      <c r="X1001" s="169">
        <f t="shared" ca="1" si="80"/>
        <v>0</v>
      </c>
      <c r="AB1001" s="312" t="str">
        <f t="shared" si="82"/>
        <v/>
      </c>
      <c r="AC1001" s="169" t="str">
        <f t="shared" si="83"/>
        <v/>
      </c>
      <c r="AD1001" s="169" t="str">
        <f t="shared" si="84"/>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81"/>
        <v/>
      </c>
      <c r="T1002" s="154" t="str">
        <f ca="1">IF(B1002="","",IF(ISERROR(MATCH($J1002,SorP!$B$1:$B$6261,0)),"",INDIRECT("'SorP'!$A$"&amp;MATCH($S1002&amp;$J1002,SorP!C:C,0))))</f>
        <v/>
      </c>
      <c r="U1002" s="167"/>
      <c r="V1002" s="168" t="e">
        <f>IF(C1002="",NA(),MATCH($B1002&amp;$C1002,'Smelter Look-up'!$J:$J,0))</f>
        <v>#N/A</v>
      </c>
      <c r="X1002" s="169">
        <f t="shared" ca="1" si="80"/>
        <v>0</v>
      </c>
      <c r="AB1002" s="312" t="str">
        <f t="shared" si="82"/>
        <v/>
      </c>
      <c r="AC1002" s="169" t="str">
        <f t="shared" si="83"/>
        <v/>
      </c>
      <c r="AD1002" s="169" t="str">
        <f t="shared" si="84"/>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81"/>
        <v/>
      </c>
      <c r="T1003" s="154" t="str">
        <f ca="1">IF(B1003="","",IF(ISERROR(MATCH($J1003,SorP!$B$1:$B$6261,0)),"",INDIRECT("'SorP'!$A$"&amp;MATCH($S1003&amp;$J1003,SorP!C:C,0))))</f>
        <v/>
      </c>
      <c r="U1003" s="167"/>
      <c r="V1003" s="168" t="e">
        <f>IF(C1003="",NA(),MATCH($B1003&amp;$C1003,'Smelter Look-up'!$J:$J,0))</f>
        <v>#N/A</v>
      </c>
      <c r="X1003" s="169">
        <f t="shared" ca="1" si="80"/>
        <v>0</v>
      </c>
      <c r="AB1003" s="312" t="str">
        <f t="shared" si="82"/>
        <v/>
      </c>
      <c r="AC1003" s="169" t="str">
        <f t="shared" si="83"/>
        <v/>
      </c>
      <c r="AD1003" s="169" t="str">
        <f t="shared" si="84"/>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81"/>
        <v/>
      </c>
      <c r="T1004" s="154" t="str">
        <f ca="1">IF(B1004="","",IF(ISERROR(MATCH($J1004,SorP!$B$1:$B$6261,0)),"",INDIRECT("'SorP'!$A$"&amp;MATCH($S1004&amp;$J1004,SorP!C:C,0))))</f>
        <v/>
      </c>
      <c r="U1004" s="167"/>
      <c r="V1004" s="168" t="e">
        <f>IF(C1004="",NA(),MATCH($B1004&amp;$C1004,'Smelter Look-up'!$J:$J,0))</f>
        <v>#N/A</v>
      </c>
      <c r="X1004" s="169">
        <f t="shared" ca="1" si="80"/>
        <v>0</v>
      </c>
      <c r="AB1004" s="312" t="str">
        <f t="shared" si="82"/>
        <v/>
      </c>
      <c r="AC1004" s="169" t="str">
        <f t="shared" si="83"/>
        <v/>
      </c>
      <c r="AD1004" s="169" t="str">
        <f t="shared" si="84"/>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81"/>
        <v/>
      </c>
      <c r="T1005" s="154" t="str">
        <f ca="1">IF(B1005="","",IF(ISERROR(MATCH($J1005,SorP!$B$1:$B$6261,0)),"",INDIRECT("'SorP'!$A$"&amp;MATCH($S1005&amp;$J1005,SorP!C:C,0))))</f>
        <v/>
      </c>
      <c r="U1005" s="167"/>
      <c r="V1005" s="168" t="e">
        <f>IF(C1005="",NA(),MATCH($B1005&amp;$C1005,'Smelter Look-up'!$J:$J,0))</f>
        <v>#N/A</v>
      </c>
      <c r="X1005" s="169">
        <f t="shared" ca="1" si="80"/>
        <v>0</v>
      </c>
      <c r="AB1005" s="312" t="str">
        <f t="shared" si="82"/>
        <v/>
      </c>
      <c r="AC1005" s="169" t="str">
        <f t="shared" si="83"/>
        <v/>
      </c>
      <c r="AD1005" s="169" t="str">
        <f t="shared" si="84"/>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81"/>
        <v/>
      </c>
      <c r="T1006" s="154" t="str">
        <f ca="1">IF(B1006="","",IF(ISERROR(MATCH($J1006,SorP!$B$1:$B$6261,0)),"",INDIRECT("'SorP'!$A$"&amp;MATCH($S1006&amp;$J1006,SorP!C:C,0))))</f>
        <v/>
      </c>
      <c r="U1006" s="167"/>
      <c r="V1006" s="168" t="e">
        <f>IF(C1006="",NA(),MATCH($B1006&amp;$C1006,'Smelter Look-up'!$J:$J,0))</f>
        <v>#N/A</v>
      </c>
      <c r="X1006" s="169">
        <f t="shared" ca="1" si="80"/>
        <v>0</v>
      </c>
      <c r="AB1006" s="312" t="str">
        <f t="shared" si="82"/>
        <v/>
      </c>
      <c r="AC1006" s="169" t="str">
        <f t="shared" si="83"/>
        <v/>
      </c>
      <c r="AD1006" s="169" t="str">
        <f t="shared" si="84"/>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81"/>
        <v/>
      </c>
      <c r="T1007" s="154" t="str">
        <f ca="1">IF(B1007="","",IF(ISERROR(MATCH($J1007,SorP!$B$1:$B$6261,0)),"",INDIRECT("'SorP'!$A$"&amp;MATCH($S1007&amp;$J1007,SorP!C:C,0))))</f>
        <v/>
      </c>
      <c r="U1007" s="167"/>
      <c r="V1007" s="168" t="e">
        <f>IF(C1007="",NA(),MATCH($B1007&amp;$C1007,'Smelter Look-up'!$J:$J,0))</f>
        <v>#N/A</v>
      </c>
      <c r="X1007" s="169">
        <f t="shared" ca="1" si="80"/>
        <v>0</v>
      </c>
      <c r="AB1007" s="312" t="str">
        <f t="shared" si="82"/>
        <v/>
      </c>
      <c r="AC1007" s="169" t="str">
        <f t="shared" si="83"/>
        <v/>
      </c>
      <c r="AD1007" s="169" t="str">
        <f t="shared" si="84"/>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81"/>
        <v/>
      </c>
      <c r="T1008" s="154" t="str">
        <f ca="1">IF(B1008="","",IF(ISERROR(MATCH($J1008,SorP!$B$1:$B$6261,0)),"",INDIRECT("'SorP'!$A$"&amp;MATCH($S1008&amp;$J1008,SorP!C:C,0))))</f>
        <v/>
      </c>
      <c r="U1008" s="167"/>
      <c r="V1008" s="168" t="e">
        <f>IF(C1008="",NA(),MATCH($B1008&amp;$C1008,'Smelter Look-up'!$J:$J,0))</f>
        <v>#N/A</v>
      </c>
      <c r="X1008" s="169">
        <f t="shared" ca="1" si="80"/>
        <v>0</v>
      </c>
      <c r="AB1008" s="312" t="str">
        <f t="shared" si="82"/>
        <v/>
      </c>
      <c r="AC1008" s="169" t="str">
        <f t="shared" si="83"/>
        <v/>
      </c>
      <c r="AD1008" s="169" t="str">
        <f t="shared" si="84"/>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81"/>
        <v/>
      </c>
      <c r="T1009" s="154" t="str">
        <f ca="1">IF(B1009="","",IF(ISERROR(MATCH($J1009,SorP!$B$1:$B$6261,0)),"",INDIRECT("'SorP'!$A$"&amp;MATCH($S1009&amp;$J1009,SorP!C:C,0))))</f>
        <v/>
      </c>
      <c r="U1009" s="167"/>
      <c r="V1009" s="168" t="e">
        <f>IF(C1009="",NA(),MATCH($B1009&amp;$C1009,'Smelter Look-up'!$J:$J,0))</f>
        <v>#N/A</v>
      </c>
      <c r="X1009" s="169">
        <f t="shared" ca="1" si="80"/>
        <v>0</v>
      </c>
      <c r="AB1009" s="312" t="str">
        <f t="shared" si="82"/>
        <v/>
      </c>
      <c r="AC1009" s="169" t="str">
        <f t="shared" si="83"/>
        <v/>
      </c>
      <c r="AD1009" s="169" t="str">
        <f t="shared" si="84"/>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81"/>
        <v/>
      </c>
      <c r="T1010" s="154" t="str">
        <f ca="1">IF(B1010="","",IF(ISERROR(MATCH($J1010,SorP!$B$1:$B$6261,0)),"",INDIRECT("'SorP'!$A$"&amp;MATCH($S1010&amp;$J1010,SorP!C:C,0))))</f>
        <v/>
      </c>
      <c r="U1010" s="167"/>
      <c r="V1010" s="168" t="e">
        <f>IF(C1010="",NA(),MATCH($B1010&amp;$C1010,'Smelter Look-up'!$J:$J,0))</f>
        <v>#N/A</v>
      </c>
      <c r="X1010" s="169">
        <f t="shared" ca="1" si="80"/>
        <v>0</v>
      </c>
      <c r="AB1010" s="312" t="str">
        <f t="shared" si="82"/>
        <v/>
      </c>
      <c r="AC1010" s="169" t="str">
        <f t="shared" si="83"/>
        <v/>
      </c>
      <c r="AD1010" s="169" t="str">
        <f t="shared" si="84"/>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81"/>
        <v/>
      </c>
      <c r="T1011" s="154" t="str">
        <f ca="1">IF(B1011="","",IF(ISERROR(MATCH($J1011,SorP!$B$1:$B$6261,0)),"",INDIRECT("'SorP'!$A$"&amp;MATCH($S1011&amp;$J1011,SorP!C:C,0))))</f>
        <v/>
      </c>
      <c r="U1011" s="167"/>
      <c r="V1011" s="168" t="e">
        <f>IF(C1011="",NA(),MATCH($B1011&amp;$C1011,'Smelter Look-up'!$J:$J,0))</f>
        <v>#N/A</v>
      </c>
      <c r="X1011" s="169">
        <f t="shared" ca="1" si="80"/>
        <v>0</v>
      </c>
      <c r="AB1011" s="312" t="str">
        <f t="shared" si="82"/>
        <v/>
      </c>
      <c r="AC1011" s="169" t="str">
        <f t="shared" si="83"/>
        <v/>
      </c>
      <c r="AD1011" s="169" t="str">
        <f t="shared" si="84"/>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81"/>
        <v/>
      </c>
      <c r="T1012" s="154" t="str">
        <f ca="1">IF(B1012="","",IF(ISERROR(MATCH($J1012,SorP!$B$1:$B$6261,0)),"",INDIRECT("'SorP'!$A$"&amp;MATCH($S1012&amp;$J1012,SorP!C:C,0))))</f>
        <v/>
      </c>
      <c r="U1012" s="167"/>
      <c r="V1012" s="168" t="e">
        <f>IF(C1012="",NA(),MATCH($B1012&amp;$C1012,'Smelter Look-up'!$J:$J,0))</f>
        <v>#N/A</v>
      </c>
      <c r="X1012" s="169">
        <f t="shared" ca="1" si="80"/>
        <v>0</v>
      </c>
      <c r="AB1012" s="312" t="str">
        <f t="shared" si="82"/>
        <v/>
      </c>
      <c r="AC1012" s="169" t="str">
        <f t="shared" si="83"/>
        <v/>
      </c>
      <c r="AD1012" s="169" t="str">
        <f t="shared" si="84"/>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81"/>
        <v/>
      </c>
      <c r="T1013" s="154" t="str">
        <f ca="1">IF(B1013="","",IF(ISERROR(MATCH($J1013,SorP!$B$1:$B$6261,0)),"",INDIRECT("'SorP'!$A$"&amp;MATCH($S1013&amp;$J1013,SorP!C:C,0))))</f>
        <v/>
      </c>
      <c r="U1013" s="167"/>
      <c r="V1013" s="168" t="e">
        <f>IF(C1013="",NA(),MATCH($B1013&amp;$C1013,'Smelter Look-up'!$J:$J,0))</f>
        <v>#N/A</v>
      </c>
      <c r="X1013" s="169">
        <f t="shared" ca="1" si="80"/>
        <v>0</v>
      </c>
      <c r="AB1013" s="312" t="str">
        <f t="shared" si="82"/>
        <v/>
      </c>
      <c r="AC1013" s="169" t="str">
        <f t="shared" si="83"/>
        <v/>
      </c>
      <c r="AD1013" s="169" t="str">
        <f t="shared" si="84"/>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81"/>
        <v/>
      </c>
      <c r="T1014" s="154" t="str">
        <f ca="1">IF(B1014="","",IF(ISERROR(MATCH($J1014,SorP!$B$1:$B$6261,0)),"",INDIRECT("'SorP'!$A$"&amp;MATCH($S1014&amp;$J1014,SorP!C:C,0))))</f>
        <v/>
      </c>
      <c r="U1014" s="167"/>
      <c r="V1014" s="168" t="e">
        <f>IF(C1014="",NA(),MATCH($B1014&amp;$C1014,'Smelter Look-up'!$J:$J,0))</f>
        <v>#N/A</v>
      </c>
      <c r="X1014" s="169">
        <f t="shared" ca="1" si="80"/>
        <v>0</v>
      </c>
      <c r="AB1014" s="312" t="str">
        <f t="shared" si="82"/>
        <v/>
      </c>
      <c r="AC1014" s="169" t="str">
        <f t="shared" si="83"/>
        <v/>
      </c>
      <c r="AD1014" s="169" t="str">
        <f t="shared" si="84"/>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81"/>
        <v/>
      </c>
      <c r="T1015" s="154" t="str">
        <f ca="1">IF(B1015="","",IF(ISERROR(MATCH($J1015,SorP!$B$1:$B$6261,0)),"",INDIRECT("'SorP'!$A$"&amp;MATCH($S1015&amp;$J1015,SorP!C:C,0))))</f>
        <v/>
      </c>
      <c r="U1015" s="167"/>
      <c r="V1015" s="168" t="e">
        <f>IF(C1015="",NA(),MATCH($B1015&amp;$C1015,'Smelter Look-up'!$J:$J,0))</f>
        <v>#N/A</v>
      </c>
      <c r="X1015" s="169">
        <f t="shared" ca="1" si="80"/>
        <v>0</v>
      </c>
      <c r="AB1015" s="312" t="str">
        <f t="shared" si="82"/>
        <v/>
      </c>
      <c r="AC1015" s="169" t="str">
        <f t="shared" si="83"/>
        <v/>
      </c>
      <c r="AD1015" s="169" t="str">
        <f t="shared" si="84"/>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81"/>
        <v/>
      </c>
      <c r="T1016" s="154" t="str">
        <f ca="1">IF(B1016="","",IF(ISERROR(MATCH($J1016,SorP!$B$1:$B$6261,0)),"",INDIRECT("'SorP'!$A$"&amp;MATCH($S1016&amp;$J1016,SorP!C:C,0))))</f>
        <v/>
      </c>
      <c r="U1016" s="167"/>
      <c r="V1016" s="168" t="e">
        <f>IF(C1016="",NA(),MATCH($B1016&amp;$C1016,'Smelter Look-up'!$J:$J,0))</f>
        <v>#N/A</v>
      </c>
      <c r="X1016" s="169">
        <f t="shared" ref="X1016:X1079" ca="1" si="85">IF(AND(C1016="Smelter not listed",OR(LEN(D1016)=0,LEN(E1016)=0)),1,0)</f>
        <v>0</v>
      </c>
      <c r="AB1016" s="312" t="str">
        <f t="shared" si="82"/>
        <v/>
      </c>
      <c r="AC1016" s="169" t="str">
        <f t="shared" si="83"/>
        <v/>
      </c>
      <c r="AD1016" s="169" t="str">
        <f t="shared" si="84"/>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ref="S1017:S1080" ca="1" si="86">IF(B1017="","",IF(ISERROR(MATCH($E1017,CL,0)),"Unknown",INDIRECT("'C'!$A$"&amp;MATCH($E1017,CL,0)+1)))</f>
        <v/>
      </c>
      <c r="T1017" s="154" t="str">
        <f ca="1">IF(B1017="","",IF(ISERROR(MATCH($J1017,SorP!$B$1:$B$6261,0)),"",INDIRECT("'SorP'!$A$"&amp;MATCH($S1017&amp;$J1017,SorP!C:C,0))))</f>
        <v/>
      </c>
      <c r="U1017" s="167"/>
      <c r="V1017" s="168" t="e">
        <f>IF(C1017="",NA(),MATCH($B1017&amp;$C1017,'Smelter Look-up'!$J:$J,0))</f>
        <v>#N/A</v>
      </c>
      <c r="X1017" s="169">
        <f t="shared" ca="1" si="85"/>
        <v>0</v>
      </c>
      <c r="AB1017" s="312" t="str">
        <f t="shared" si="82"/>
        <v/>
      </c>
      <c r="AC1017" s="169" t="str">
        <f t="shared" si="83"/>
        <v/>
      </c>
      <c r="AD1017" s="169" t="str">
        <f t="shared" si="84"/>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86"/>
        <v/>
      </c>
      <c r="T1018" s="154" t="str">
        <f ca="1">IF(B1018="","",IF(ISERROR(MATCH($J1018,SorP!$B$1:$B$6261,0)),"",INDIRECT("'SorP'!$A$"&amp;MATCH($S1018&amp;$J1018,SorP!C:C,0))))</f>
        <v/>
      </c>
      <c r="U1018" s="167"/>
      <c r="V1018" s="168" t="e">
        <f>IF(C1018="",NA(),MATCH($B1018&amp;$C1018,'Smelter Look-up'!$J:$J,0))</f>
        <v>#N/A</v>
      </c>
      <c r="X1018" s="169">
        <f t="shared" ca="1" si="85"/>
        <v>0</v>
      </c>
      <c r="AB1018" s="312" t="str">
        <f t="shared" si="82"/>
        <v/>
      </c>
      <c r="AC1018" s="169" t="str">
        <f t="shared" si="83"/>
        <v/>
      </c>
      <c r="AD1018" s="169" t="str">
        <f t="shared" si="84"/>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86"/>
        <v/>
      </c>
      <c r="T1019" s="154" t="str">
        <f ca="1">IF(B1019="","",IF(ISERROR(MATCH($J1019,SorP!$B$1:$B$6261,0)),"",INDIRECT("'SorP'!$A$"&amp;MATCH($S1019&amp;$J1019,SorP!C:C,0))))</f>
        <v/>
      </c>
      <c r="U1019" s="167"/>
      <c r="V1019" s="168" t="e">
        <f>IF(C1019="",NA(),MATCH($B1019&amp;$C1019,'Smelter Look-up'!$J:$J,0))</f>
        <v>#N/A</v>
      </c>
      <c r="X1019" s="169">
        <f t="shared" ca="1" si="85"/>
        <v>0</v>
      </c>
      <c r="AB1019" s="312" t="str">
        <f t="shared" si="82"/>
        <v/>
      </c>
      <c r="AC1019" s="169" t="str">
        <f t="shared" si="83"/>
        <v/>
      </c>
      <c r="AD1019" s="169" t="str">
        <f t="shared" si="84"/>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86"/>
        <v/>
      </c>
      <c r="T1020" s="154" t="str">
        <f ca="1">IF(B1020="","",IF(ISERROR(MATCH($J1020,SorP!$B$1:$B$6261,0)),"",INDIRECT("'SorP'!$A$"&amp;MATCH($S1020&amp;$J1020,SorP!C:C,0))))</f>
        <v/>
      </c>
      <c r="U1020" s="167"/>
      <c r="V1020" s="168" t="e">
        <f>IF(C1020="",NA(),MATCH($B1020&amp;$C1020,'Smelter Look-up'!$J:$J,0))</f>
        <v>#N/A</v>
      </c>
      <c r="X1020" s="169">
        <f t="shared" ca="1" si="85"/>
        <v>0</v>
      </c>
      <c r="AB1020" s="312" t="str">
        <f t="shared" si="82"/>
        <v/>
      </c>
      <c r="AC1020" s="169" t="str">
        <f t="shared" si="83"/>
        <v/>
      </c>
      <c r="AD1020" s="169" t="str">
        <f t="shared" si="84"/>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86"/>
        <v/>
      </c>
      <c r="T1021" s="154" t="str">
        <f ca="1">IF(B1021="","",IF(ISERROR(MATCH($J1021,SorP!$B$1:$B$6261,0)),"",INDIRECT("'SorP'!$A$"&amp;MATCH($S1021&amp;$J1021,SorP!C:C,0))))</f>
        <v/>
      </c>
      <c r="U1021" s="167"/>
      <c r="V1021" s="168" t="e">
        <f>IF(C1021="",NA(),MATCH($B1021&amp;$C1021,'Smelter Look-up'!$J:$J,0))</f>
        <v>#N/A</v>
      </c>
      <c r="X1021" s="169">
        <f t="shared" ca="1" si="85"/>
        <v>0</v>
      </c>
      <c r="AB1021" s="312" t="str">
        <f t="shared" si="82"/>
        <v/>
      </c>
      <c r="AC1021" s="169" t="str">
        <f t="shared" si="83"/>
        <v/>
      </c>
      <c r="AD1021" s="169" t="str">
        <f t="shared" si="84"/>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86"/>
        <v/>
      </c>
      <c r="T1022" s="154" t="str">
        <f ca="1">IF(B1022="","",IF(ISERROR(MATCH($J1022,SorP!$B$1:$B$6261,0)),"",INDIRECT("'SorP'!$A$"&amp;MATCH($S1022&amp;$J1022,SorP!C:C,0))))</f>
        <v/>
      </c>
      <c r="U1022" s="167"/>
      <c r="V1022" s="168" t="e">
        <f>IF(C1022="",NA(),MATCH($B1022&amp;$C1022,'Smelter Look-up'!$J:$J,0))</f>
        <v>#N/A</v>
      </c>
      <c r="X1022" s="169">
        <f t="shared" ca="1" si="85"/>
        <v>0</v>
      </c>
      <c r="AB1022" s="312" t="str">
        <f t="shared" si="82"/>
        <v/>
      </c>
      <c r="AC1022" s="169" t="str">
        <f t="shared" si="83"/>
        <v/>
      </c>
      <c r="AD1022" s="169" t="str">
        <f t="shared" si="84"/>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86"/>
        <v/>
      </c>
      <c r="T1023" s="154" t="str">
        <f ca="1">IF(B1023="","",IF(ISERROR(MATCH($J1023,SorP!$B$1:$B$6261,0)),"",INDIRECT("'SorP'!$A$"&amp;MATCH($S1023&amp;$J1023,SorP!C:C,0))))</f>
        <v/>
      </c>
      <c r="U1023" s="167"/>
      <c r="V1023" s="168" t="e">
        <f>IF(C1023="",NA(),MATCH($B1023&amp;$C1023,'Smelter Look-up'!$J:$J,0))</f>
        <v>#N/A</v>
      </c>
      <c r="X1023" s="169">
        <f t="shared" ca="1" si="85"/>
        <v>0</v>
      </c>
      <c r="AB1023" s="312" t="str">
        <f t="shared" ref="AB1023:AB1086" si="87">IF(C1023="","",B1023)</f>
        <v/>
      </c>
      <c r="AC1023" s="169" t="str">
        <f t="shared" ref="AC1023:AC1086" si="88">B1023</f>
        <v/>
      </c>
      <c r="AD1023" s="169" t="str">
        <f t="shared" ref="AD1023:AD1086" si="89">IF(C1023="Smelter not listed",D1023,C1023)</f>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ca="1" si="86"/>
        <v/>
      </c>
      <c r="T1024" s="154" t="str">
        <f ca="1">IF(B1024="","",IF(ISERROR(MATCH($J1024,SorP!$B$1:$B$6261,0)),"",INDIRECT("'SorP'!$A$"&amp;MATCH($S1024&amp;$J1024,SorP!C:C,0))))</f>
        <v/>
      </c>
      <c r="U1024" s="167"/>
      <c r="V1024" s="168" t="e">
        <f>IF(C1024="",NA(),MATCH($B1024&amp;$C1024,'Smelter Look-up'!$J:$J,0))</f>
        <v>#N/A</v>
      </c>
      <c r="X1024" s="169">
        <f t="shared" ca="1" si="85"/>
        <v>0</v>
      </c>
      <c r="AB1024" s="312" t="str">
        <f t="shared" si="87"/>
        <v/>
      </c>
      <c r="AC1024" s="169" t="str">
        <f t="shared" si="88"/>
        <v/>
      </c>
      <c r="AD1024" s="169" t="str">
        <f t="shared" si="89"/>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6"/>
        <v/>
      </c>
      <c r="T1025" s="154" t="str">
        <f ca="1">IF(B1025="","",IF(ISERROR(MATCH($J1025,SorP!$B$1:$B$6261,0)),"",INDIRECT("'SorP'!$A$"&amp;MATCH($S1025&amp;$J1025,SorP!C:C,0))))</f>
        <v/>
      </c>
      <c r="U1025" s="167"/>
      <c r="V1025" s="168" t="e">
        <f>IF(C1025="",NA(),MATCH($B1025&amp;$C1025,'Smelter Look-up'!$J:$J,0))</f>
        <v>#N/A</v>
      </c>
      <c r="X1025" s="169">
        <f t="shared" ca="1" si="85"/>
        <v>0</v>
      </c>
      <c r="AB1025" s="312" t="str">
        <f t="shared" si="87"/>
        <v/>
      </c>
      <c r="AC1025" s="169" t="str">
        <f t="shared" si="88"/>
        <v/>
      </c>
      <c r="AD1025" s="169" t="str">
        <f t="shared" si="89"/>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6"/>
        <v/>
      </c>
      <c r="T1026" s="154" t="str">
        <f ca="1">IF(B1026="","",IF(ISERROR(MATCH($J1026,SorP!$B$1:$B$6261,0)),"",INDIRECT("'SorP'!$A$"&amp;MATCH($S1026&amp;$J1026,SorP!C:C,0))))</f>
        <v/>
      </c>
      <c r="U1026" s="167"/>
      <c r="V1026" s="168" t="e">
        <f>IF(C1026="",NA(),MATCH($B1026&amp;$C1026,'Smelter Look-up'!$J:$J,0))</f>
        <v>#N/A</v>
      </c>
      <c r="X1026" s="169">
        <f t="shared" ca="1" si="85"/>
        <v>0</v>
      </c>
      <c r="AB1026" s="312" t="str">
        <f t="shared" si="87"/>
        <v/>
      </c>
      <c r="AC1026" s="169" t="str">
        <f t="shared" si="88"/>
        <v/>
      </c>
      <c r="AD1026" s="169" t="str">
        <f t="shared" si="89"/>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6"/>
        <v/>
      </c>
      <c r="T1027" s="154" t="str">
        <f ca="1">IF(B1027="","",IF(ISERROR(MATCH($J1027,SorP!$B$1:$B$6261,0)),"",INDIRECT("'SorP'!$A$"&amp;MATCH($S1027&amp;$J1027,SorP!C:C,0))))</f>
        <v/>
      </c>
      <c r="U1027" s="167"/>
      <c r="V1027" s="168" t="e">
        <f>IF(C1027="",NA(),MATCH($B1027&amp;$C1027,'Smelter Look-up'!$J:$J,0))</f>
        <v>#N/A</v>
      </c>
      <c r="X1027" s="169">
        <f t="shared" ca="1" si="85"/>
        <v>0</v>
      </c>
      <c r="AB1027" s="312" t="str">
        <f t="shared" si="87"/>
        <v/>
      </c>
      <c r="AC1027" s="169" t="str">
        <f t="shared" si="88"/>
        <v/>
      </c>
      <c r="AD1027" s="169" t="str">
        <f t="shared" si="89"/>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6"/>
        <v/>
      </c>
      <c r="T1028" s="154" t="str">
        <f ca="1">IF(B1028="","",IF(ISERROR(MATCH($J1028,SorP!$B$1:$B$6261,0)),"",INDIRECT("'SorP'!$A$"&amp;MATCH($S1028&amp;$J1028,SorP!C:C,0))))</f>
        <v/>
      </c>
      <c r="U1028" s="167"/>
      <c r="V1028" s="168" t="e">
        <f>IF(C1028="",NA(),MATCH($B1028&amp;$C1028,'Smelter Look-up'!$J:$J,0))</f>
        <v>#N/A</v>
      </c>
      <c r="X1028" s="169">
        <f t="shared" ca="1" si="85"/>
        <v>0</v>
      </c>
      <c r="AB1028" s="312" t="str">
        <f t="shared" si="87"/>
        <v/>
      </c>
      <c r="AC1028" s="169" t="str">
        <f t="shared" si="88"/>
        <v/>
      </c>
      <c r="AD1028" s="169" t="str">
        <f t="shared" si="89"/>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6"/>
        <v/>
      </c>
      <c r="T1029" s="154" t="str">
        <f ca="1">IF(B1029="","",IF(ISERROR(MATCH($J1029,SorP!$B$1:$B$6261,0)),"",INDIRECT("'SorP'!$A$"&amp;MATCH($S1029&amp;$J1029,SorP!C:C,0))))</f>
        <v/>
      </c>
      <c r="U1029" s="167"/>
      <c r="V1029" s="168" t="e">
        <f>IF(C1029="",NA(),MATCH($B1029&amp;$C1029,'Smelter Look-up'!$J:$J,0))</f>
        <v>#N/A</v>
      </c>
      <c r="X1029" s="169">
        <f t="shared" ca="1" si="85"/>
        <v>0</v>
      </c>
      <c r="AB1029" s="312" t="str">
        <f t="shared" si="87"/>
        <v/>
      </c>
      <c r="AC1029" s="169" t="str">
        <f t="shared" si="88"/>
        <v/>
      </c>
      <c r="AD1029" s="169" t="str">
        <f t="shared" si="89"/>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6"/>
        <v/>
      </c>
      <c r="T1030" s="154" t="str">
        <f ca="1">IF(B1030="","",IF(ISERROR(MATCH($J1030,SorP!$B$1:$B$6261,0)),"",INDIRECT("'SorP'!$A$"&amp;MATCH($S1030&amp;$J1030,SorP!C:C,0))))</f>
        <v/>
      </c>
      <c r="U1030" s="167"/>
      <c r="V1030" s="168" t="e">
        <f>IF(C1030="",NA(),MATCH($B1030&amp;$C1030,'Smelter Look-up'!$J:$J,0))</f>
        <v>#N/A</v>
      </c>
      <c r="X1030" s="169">
        <f t="shared" ca="1" si="85"/>
        <v>0</v>
      </c>
      <c r="AB1030" s="312" t="str">
        <f t="shared" si="87"/>
        <v/>
      </c>
      <c r="AC1030" s="169" t="str">
        <f t="shared" si="88"/>
        <v/>
      </c>
      <c r="AD1030" s="169" t="str">
        <f t="shared" si="89"/>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6"/>
        <v/>
      </c>
      <c r="T1031" s="154" t="str">
        <f ca="1">IF(B1031="","",IF(ISERROR(MATCH($J1031,SorP!$B$1:$B$6261,0)),"",INDIRECT("'SorP'!$A$"&amp;MATCH($S1031&amp;$J1031,SorP!C:C,0))))</f>
        <v/>
      </c>
      <c r="U1031" s="167"/>
      <c r="V1031" s="168" t="e">
        <f>IF(C1031="",NA(),MATCH($B1031&amp;$C1031,'Smelter Look-up'!$J:$J,0))</f>
        <v>#N/A</v>
      </c>
      <c r="X1031" s="169">
        <f t="shared" ca="1" si="85"/>
        <v>0</v>
      </c>
      <c r="AB1031" s="312" t="str">
        <f t="shared" si="87"/>
        <v/>
      </c>
      <c r="AC1031" s="169" t="str">
        <f t="shared" si="88"/>
        <v/>
      </c>
      <c r="AD1031" s="169" t="str">
        <f t="shared" si="89"/>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6"/>
        <v/>
      </c>
      <c r="T1032" s="154" t="str">
        <f ca="1">IF(B1032="","",IF(ISERROR(MATCH($J1032,SorP!$B$1:$B$6261,0)),"",INDIRECT("'SorP'!$A$"&amp;MATCH($S1032&amp;$J1032,SorP!C:C,0))))</f>
        <v/>
      </c>
      <c r="U1032" s="167"/>
      <c r="V1032" s="168" t="e">
        <f>IF(C1032="",NA(),MATCH($B1032&amp;$C1032,'Smelter Look-up'!$J:$J,0))</f>
        <v>#N/A</v>
      </c>
      <c r="X1032" s="169">
        <f t="shared" ca="1" si="85"/>
        <v>0</v>
      </c>
      <c r="AB1032" s="312" t="str">
        <f t="shared" si="87"/>
        <v/>
      </c>
      <c r="AC1032" s="169" t="str">
        <f t="shared" si="88"/>
        <v/>
      </c>
      <c r="AD1032" s="169" t="str">
        <f t="shared" si="89"/>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6"/>
        <v/>
      </c>
      <c r="T1033" s="154" t="str">
        <f ca="1">IF(B1033="","",IF(ISERROR(MATCH($J1033,SorP!$B$1:$B$6261,0)),"",INDIRECT("'SorP'!$A$"&amp;MATCH($S1033&amp;$J1033,SorP!C:C,0))))</f>
        <v/>
      </c>
      <c r="U1033" s="167"/>
      <c r="V1033" s="168" t="e">
        <f>IF(C1033="",NA(),MATCH($B1033&amp;$C1033,'Smelter Look-up'!$J:$J,0))</f>
        <v>#N/A</v>
      </c>
      <c r="X1033" s="169">
        <f t="shared" ca="1" si="85"/>
        <v>0</v>
      </c>
      <c r="AB1033" s="312" t="str">
        <f t="shared" si="87"/>
        <v/>
      </c>
      <c r="AC1033" s="169" t="str">
        <f t="shared" si="88"/>
        <v/>
      </c>
      <c r="AD1033" s="169" t="str">
        <f t="shared" si="89"/>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6"/>
        <v/>
      </c>
      <c r="T1034" s="154" t="str">
        <f ca="1">IF(B1034="","",IF(ISERROR(MATCH($J1034,SorP!$B$1:$B$6261,0)),"",INDIRECT("'SorP'!$A$"&amp;MATCH($S1034&amp;$J1034,SorP!C:C,0))))</f>
        <v/>
      </c>
      <c r="U1034" s="167"/>
      <c r="V1034" s="168" t="e">
        <f>IF(C1034="",NA(),MATCH($B1034&amp;$C1034,'Smelter Look-up'!$J:$J,0))</f>
        <v>#N/A</v>
      </c>
      <c r="X1034" s="169">
        <f t="shared" ca="1" si="85"/>
        <v>0</v>
      </c>
      <c r="AB1034" s="312" t="str">
        <f t="shared" si="87"/>
        <v/>
      </c>
      <c r="AC1034" s="169" t="str">
        <f t="shared" si="88"/>
        <v/>
      </c>
      <c r="AD1034" s="169" t="str">
        <f t="shared" si="89"/>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6"/>
        <v/>
      </c>
      <c r="T1035" s="154" t="str">
        <f ca="1">IF(B1035="","",IF(ISERROR(MATCH($J1035,SorP!$B$1:$B$6261,0)),"",INDIRECT("'SorP'!$A$"&amp;MATCH($S1035&amp;$J1035,SorP!C:C,0))))</f>
        <v/>
      </c>
      <c r="U1035" s="167"/>
      <c r="V1035" s="168" t="e">
        <f>IF(C1035="",NA(),MATCH($B1035&amp;$C1035,'Smelter Look-up'!$J:$J,0))</f>
        <v>#N/A</v>
      </c>
      <c r="X1035" s="169">
        <f t="shared" ca="1" si="85"/>
        <v>0</v>
      </c>
      <c r="AB1035" s="312" t="str">
        <f t="shared" si="87"/>
        <v/>
      </c>
      <c r="AC1035" s="169" t="str">
        <f t="shared" si="88"/>
        <v/>
      </c>
      <c r="AD1035" s="169" t="str">
        <f t="shared" si="89"/>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6"/>
        <v/>
      </c>
      <c r="T1036" s="154" t="str">
        <f ca="1">IF(B1036="","",IF(ISERROR(MATCH($J1036,SorP!$B$1:$B$6261,0)),"",INDIRECT("'SorP'!$A$"&amp;MATCH($S1036&amp;$J1036,SorP!C:C,0))))</f>
        <v/>
      </c>
      <c r="U1036" s="167"/>
      <c r="V1036" s="168" t="e">
        <f>IF(C1036="",NA(),MATCH($B1036&amp;$C1036,'Smelter Look-up'!$J:$J,0))</f>
        <v>#N/A</v>
      </c>
      <c r="X1036" s="169">
        <f t="shared" ca="1" si="85"/>
        <v>0</v>
      </c>
      <c r="AB1036" s="312" t="str">
        <f t="shared" si="87"/>
        <v/>
      </c>
      <c r="AC1036" s="169" t="str">
        <f t="shared" si="88"/>
        <v/>
      </c>
      <c r="AD1036" s="169" t="str">
        <f t="shared" si="89"/>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6"/>
        <v/>
      </c>
      <c r="T1037" s="154" t="str">
        <f ca="1">IF(B1037="","",IF(ISERROR(MATCH($J1037,SorP!$B$1:$B$6261,0)),"",INDIRECT("'SorP'!$A$"&amp;MATCH($S1037&amp;$J1037,SorP!C:C,0))))</f>
        <v/>
      </c>
      <c r="U1037" s="167"/>
      <c r="V1037" s="168" t="e">
        <f>IF(C1037="",NA(),MATCH($B1037&amp;$C1037,'Smelter Look-up'!$J:$J,0))</f>
        <v>#N/A</v>
      </c>
      <c r="X1037" s="169">
        <f t="shared" ca="1" si="85"/>
        <v>0</v>
      </c>
      <c r="AB1037" s="312" t="str">
        <f t="shared" si="87"/>
        <v/>
      </c>
      <c r="AC1037" s="169" t="str">
        <f t="shared" si="88"/>
        <v/>
      </c>
      <c r="AD1037" s="169" t="str">
        <f t="shared" si="89"/>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6"/>
        <v/>
      </c>
      <c r="T1038" s="154" t="str">
        <f ca="1">IF(B1038="","",IF(ISERROR(MATCH($J1038,SorP!$B$1:$B$6261,0)),"",INDIRECT("'SorP'!$A$"&amp;MATCH($S1038&amp;$J1038,SorP!C:C,0))))</f>
        <v/>
      </c>
      <c r="U1038" s="167"/>
      <c r="V1038" s="168" t="e">
        <f>IF(C1038="",NA(),MATCH($B1038&amp;$C1038,'Smelter Look-up'!$J:$J,0))</f>
        <v>#N/A</v>
      </c>
      <c r="X1038" s="169">
        <f t="shared" ca="1" si="85"/>
        <v>0</v>
      </c>
      <c r="AB1038" s="312" t="str">
        <f t="shared" si="87"/>
        <v/>
      </c>
      <c r="AC1038" s="169" t="str">
        <f t="shared" si="88"/>
        <v/>
      </c>
      <c r="AD1038" s="169" t="str">
        <f t="shared" si="89"/>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6"/>
        <v/>
      </c>
      <c r="T1039" s="154" t="str">
        <f ca="1">IF(B1039="","",IF(ISERROR(MATCH($J1039,SorP!$B$1:$B$6261,0)),"",INDIRECT("'SorP'!$A$"&amp;MATCH($S1039&amp;$J1039,SorP!C:C,0))))</f>
        <v/>
      </c>
      <c r="U1039" s="167"/>
      <c r="V1039" s="168" t="e">
        <f>IF(C1039="",NA(),MATCH($B1039&amp;$C1039,'Smelter Look-up'!$J:$J,0))</f>
        <v>#N/A</v>
      </c>
      <c r="X1039" s="169">
        <f t="shared" ca="1" si="85"/>
        <v>0</v>
      </c>
      <c r="AB1039" s="312" t="str">
        <f t="shared" si="87"/>
        <v/>
      </c>
      <c r="AC1039" s="169" t="str">
        <f t="shared" si="88"/>
        <v/>
      </c>
      <c r="AD1039" s="169" t="str">
        <f t="shared" si="89"/>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6"/>
        <v/>
      </c>
      <c r="T1040" s="154" t="str">
        <f ca="1">IF(B1040="","",IF(ISERROR(MATCH($J1040,SorP!$B$1:$B$6261,0)),"",INDIRECT("'SorP'!$A$"&amp;MATCH($S1040&amp;$J1040,SorP!C:C,0))))</f>
        <v/>
      </c>
      <c r="U1040" s="167"/>
      <c r="V1040" s="168" t="e">
        <f>IF(C1040="",NA(),MATCH($B1040&amp;$C1040,'Smelter Look-up'!$J:$J,0))</f>
        <v>#N/A</v>
      </c>
      <c r="X1040" s="169">
        <f t="shared" ca="1" si="85"/>
        <v>0</v>
      </c>
      <c r="AB1040" s="312" t="str">
        <f t="shared" si="87"/>
        <v/>
      </c>
      <c r="AC1040" s="169" t="str">
        <f t="shared" si="88"/>
        <v/>
      </c>
      <c r="AD1040" s="169" t="str">
        <f t="shared" si="89"/>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6"/>
        <v/>
      </c>
      <c r="T1041" s="154" t="str">
        <f ca="1">IF(B1041="","",IF(ISERROR(MATCH($J1041,SorP!$B$1:$B$6261,0)),"",INDIRECT("'SorP'!$A$"&amp;MATCH($S1041&amp;$J1041,SorP!C:C,0))))</f>
        <v/>
      </c>
      <c r="U1041" s="167"/>
      <c r="V1041" s="168" t="e">
        <f>IF(C1041="",NA(),MATCH($B1041&amp;$C1041,'Smelter Look-up'!$J:$J,0))</f>
        <v>#N/A</v>
      </c>
      <c r="X1041" s="169">
        <f t="shared" ca="1" si="85"/>
        <v>0</v>
      </c>
      <c r="AB1041" s="312" t="str">
        <f t="shared" si="87"/>
        <v/>
      </c>
      <c r="AC1041" s="169" t="str">
        <f t="shared" si="88"/>
        <v/>
      </c>
      <c r="AD1041" s="169" t="str">
        <f t="shared" si="89"/>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6"/>
        <v/>
      </c>
      <c r="T1042" s="154" t="str">
        <f ca="1">IF(B1042="","",IF(ISERROR(MATCH($J1042,SorP!$B$1:$B$6261,0)),"",INDIRECT("'SorP'!$A$"&amp;MATCH($S1042&amp;$J1042,SorP!C:C,0))))</f>
        <v/>
      </c>
      <c r="U1042" s="167"/>
      <c r="V1042" s="168" t="e">
        <f>IF(C1042="",NA(),MATCH($B1042&amp;$C1042,'Smelter Look-up'!$J:$J,0))</f>
        <v>#N/A</v>
      </c>
      <c r="X1042" s="169">
        <f t="shared" ca="1" si="85"/>
        <v>0</v>
      </c>
      <c r="AB1042" s="312" t="str">
        <f t="shared" si="87"/>
        <v/>
      </c>
      <c r="AC1042" s="169" t="str">
        <f t="shared" si="88"/>
        <v/>
      </c>
      <c r="AD1042" s="169" t="str">
        <f t="shared" si="89"/>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6"/>
        <v/>
      </c>
      <c r="T1043" s="154" t="str">
        <f ca="1">IF(B1043="","",IF(ISERROR(MATCH($J1043,SorP!$B$1:$B$6261,0)),"",INDIRECT("'SorP'!$A$"&amp;MATCH($S1043&amp;$J1043,SorP!C:C,0))))</f>
        <v/>
      </c>
      <c r="U1043" s="167"/>
      <c r="V1043" s="168" t="e">
        <f>IF(C1043="",NA(),MATCH($B1043&amp;$C1043,'Smelter Look-up'!$J:$J,0))</f>
        <v>#N/A</v>
      </c>
      <c r="X1043" s="169">
        <f t="shared" ca="1" si="85"/>
        <v>0</v>
      </c>
      <c r="AB1043" s="312" t="str">
        <f t="shared" si="87"/>
        <v/>
      </c>
      <c r="AC1043" s="169" t="str">
        <f t="shared" si="88"/>
        <v/>
      </c>
      <c r="AD1043" s="169" t="str">
        <f t="shared" si="89"/>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6"/>
        <v/>
      </c>
      <c r="T1044" s="154" t="str">
        <f ca="1">IF(B1044="","",IF(ISERROR(MATCH($J1044,SorP!$B$1:$B$6261,0)),"",INDIRECT("'SorP'!$A$"&amp;MATCH($S1044&amp;$J1044,SorP!C:C,0))))</f>
        <v/>
      </c>
      <c r="U1044" s="167"/>
      <c r="V1044" s="168" t="e">
        <f>IF(C1044="",NA(),MATCH($B1044&amp;$C1044,'Smelter Look-up'!$J:$J,0))</f>
        <v>#N/A</v>
      </c>
      <c r="X1044" s="169">
        <f t="shared" ca="1" si="85"/>
        <v>0</v>
      </c>
      <c r="AB1044" s="312" t="str">
        <f t="shared" si="87"/>
        <v/>
      </c>
      <c r="AC1044" s="169" t="str">
        <f t="shared" si="88"/>
        <v/>
      </c>
      <c r="AD1044" s="169" t="str">
        <f t="shared" si="89"/>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6"/>
        <v/>
      </c>
      <c r="T1045" s="154" t="str">
        <f ca="1">IF(B1045="","",IF(ISERROR(MATCH($J1045,SorP!$B$1:$B$6261,0)),"",INDIRECT("'SorP'!$A$"&amp;MATCH($S1045&amp;$J1045,SorP!C:C,0))))</f>
        <v/>
      </c>
      <c r="U1045" s="167"/>
      <c r="V1045" s="168" t="e">
        <f>IF(C1045="",NA(),MATCH($B1045&amp;$C1045,'Smelter Look-up'!$J:$J,0))</f>
        <v>#N/A</v>
      </c>
      <c r="X1045" s="169">
        <f t="shared" ca="1" si="85"/>
        <v>0</v>
      </c>
      <c r="AB1045" s="312" t="str">
        <f t="shared" si="87"/>
        <v/>
      </c>
      <c r="AC1045" s="169" t="str">
        <f t="shared" si="88"/>
        <v/>
      </c>
      <c r="AD1045" s="169" t="str">
        <f t="shared" si="89"/>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6"/>
        <v/>
      </c>
      <c r="T1046" s="154" t="str">
        <f ca="1">IF(B1046="","",IF(ISERROR(MATCH($J1046,SorP!$B$1:$B$6261,0)),"",INDIRECT("'SorP'!$A$"&amp;MATCH($S1046&amp;$J1046,SorP!C:C,0))))</f>
        <v/>
      </c>
      <c r="U1046" s="167"/>
      <c r="V1046" s="168" t="e">
        <f>IF(C1046="",NA(),MATCH($B1046&amp;$C1046,'Smelter Look-up'!$J:$J,0))</f>
        <v>#N/A</v>
      </c>
      <c r="X1046" s="169">
        <f t="shared" ca="1" si="85"/>
        <v>0</v>
      </c>
      <c r="AB1046" s="312" t="str">
        <f t="shared" si="87"/>
        <v/>
      </c>
      <c r="AC1046" s="169" t="str">
        <f t="shared" si="88"/>
        <v/>
      </c>
      <c r="AD1046" s="169" t="str">
        <f t="shared" si="89"/>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6"/>
        <v/>
      </c>
      <c r="T1047" s="154" t="str">
        <f ca="1">IF(B1047="","",IF(ISERROR(MATCH($J1047,SorP!$B$1:$B$6261,0)),"",INDIRECT("'SorP'!$A$"&amp;MATCH($S1047&amp;$J1047,SorP!C:C,0))))</f>
        <v/>
      </c>
      <c r="U1047" s="167"/>
      <c r="V1047" s="168" t="e">
        <f>IF(C1047="",NA(),MATCH($B1047&amp;$C1047,'Smelter Look-up'!$J:$J,0))</f>
        <v>#N/A</v>
      </c>
      <c r="X1047" s="169">
        <f t="shared" ca="1" si="85"/>
        <v>0</v>
      </c>
      <c r="AB1047" s="312" t="str">
        <f t="shared" si="87"/>
        <v/>
      </c>
      <c r="AC1047" s="169" t="str">
        <f t="shared" si="88"/>
        <v/>
      </c>
      <c r="AD1047" s="169" t="str">
        <f t="shared" si="89"/>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6"/>
        <v/>
      </c>
      <c r="T1048" s="154" t="str">
        <f ca="1">IF(B1048="","",IF(ISERROR(MATCH($J1048,SorP!$B$1:$B$6261,0)),"",INDIRECT("'SorP'!$A$"&amp;MATCH($S1048&amp;$J1048,SorP!C:C,0))))</f>
        <v/>
      </c>
      <c r="U1048" s="167"/>
      <c r="V1048" s="168" t="e">
        <f>IF(C1048="",NA(),MATCH($B1048&amp;$C1048,'Smelter Look-up'!$J:$J,0))</f>
        <v>#N/A</v>
      </c>
      <c r="X1048" s="169">
        <f t="shared" ca="1" si="85"/>
        <v>0</v>
      </c>
      <c r="AB1048" s="312" t="str">
        <f t="shared" si="87"/>
        <v/>
      </c>
      <c r="AC1048" s="169" t="str">
        <f t="shared" si="88"/>
        <v/>
      </c>
      <c r="AD1048" s="169" t="str">
        <f t="shared" si="89"/>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6"/>
        <v/>
      </c>
      <c r="T1049" s="154" t="str">
        <f ca="1">IF(B1049="","",IF(ISERROR(MATCH($J1049,SorP!$B$1:$B$6261,0)),"",INDIRECT("'SorP'!$A$"&amp;MATCH($S1049&amp;$J1049,SorP!C:C,0))))</f>
        <v/>
      </c>
      <c r="U1049" s="167"/>
      <c r="V1049" s="168" t="e">
        <f>IF(C1049="",NA(),MATCH($B1049&amp;$C1049,'Smelter Look-up'!$J:$J,0))</f>
        <v>#N/A</v>
      </c>
      <c r="X1049" s="169">
        <f t="shared" ca="1" si="85"/>
        <v>0</v>
      </c>
      <c r="AB1049" s="312" t="str">
        <f t="shared" si="87"/>
        <v/>
      </c>
      <c r="AC1049" s="169" t="str">
        <f t="shared" si="88"/>
        <v/>
      </c>
      <c r="AD1049" s="169" t="str">
        <f t="shared" si="89"/>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6"/>
        <v/>
      </c>
      <c r="T1050" s="154" t="str">
        <f ca="1">IF(B1050="","",IF(ISERROR(MATCH($J1050,SorP!$B$1:$B$6261,0)),"",INDIRECT("'SorP'!$A$"&amp;MATCH($S1050&amp;$J1050,SorP!C:C,0))))</f>
        <v/>
      </c>
      <c r="U1050" s="167"/>
      <c r="V1050" s="168" t="e">
        <f>IF(C1050="",NA(),MATCH($B1050&amp;$C1050,'Smelter Look-up'!$J:$J,0))</f>
        <v>#N/A</v>
      </c>
      <c r="X1050" s="169">
        <f t="shared" ca="1" si="85"/>
        <v>0</v>
      </c>
      <c r="AB1050" s="312" t="str">
        <f t="shared" si="87"/>
        <v/>
      </c>
      <c r="AC1050" s="169" t="str">
        <f t="shared" si="88"/>
        <v/>
      </c>
      <c r="AD1050" s="169" t="str">
        <f t="shared" si="89"/>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6"/>
        <v/>
      </c>
      <c r="T1051" s="154" t="str">
        <f ca="1">IF(B1051="","",IF(ISERROR(MATCH($J1051,SorP!$B$1:$B$6261,0)),"",INDIRECT("'SorP'!$A$"&amp;MATCH($S1051&amp;$J1051,SorP!C:C,0))))</f>
        <v/>
      </c>
      <c r="U1051" s="167"/>
      <c r="V1051" s="168" t="e">
        <f>IF(C1051="",NA(),MATCH($B1051&amp;$C1051,'Smelter Look-up'!$J:$J,0))</f>
        <v>#N/A</v>
      </c>
      <c r="X1051" s="169">
        <f t="shared" ca="1" si="85"/>
        <v>0</v>
      </c>
      <c r="AB1051" s="312" t="str">
        <f t="shared" si="87"/>
        <v/>
      </c>
      <c r="AC1051" s="169" t="str">
        <f t="shared" si="88"/>
        <v/>
      </c>
      <c r="AD1051" s="169" t="str">
        <f t="shared" si="89"/>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6"/>
        <v/>
      </c>
      <c r="T1052" s="154" t="str">
        <f ca="1">IF(B1052="","",IF(ISERROR(MATCH($J1052,SorP!$B$1:$B$6261,0)),"",INDIRECT("'SorP'!$A$"&amp;MATCH($S1052&amp;$J1052,SorP!C:C,0))))</f>
        <v/>
      </c>
      <c r="U1052" s="167"/>
      <c r="V1052" s="168" t="e">
        <f>IF(C1052="",NA(),MATCH($B1052&amp;$C1052,'Smelter Look-up'!$J:$J,0))</f>
        <v>#N/A</v>
      </c>
      <c r="X1052" s="169">
        <f t="shared" ca="1" si="85"/>
        <v>0</v>
      </c>
      <c r="AB1052" s="312" t="str">
        <f t="shared" si="87"/>
        <v/>
      </c>
      <c r="AC1052" s="169" t="str">
        <f t="shared" si="88"/>
        <v/>
      </c>
      <c r="AD1052" s="169" t="str">
        <f t="shared" si="89"/>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6"/>
        <v/>
      </c>
      <c r="T1053" s="154" t="str">
        <f ca="1">IF(B1053="","",IF(ISERROR(MATCH($J1053,SorP!$B$1:$B$6261,0)),"",INDIRECT("'SorP'!$A$"&amp;MATCH($S1053&amp;$J1053,SorP!C:C,0))))</f>
        <v/>
      </c>
      <c r="U1053" s="167"/>
      <c r="V1053" s="168" t="e">
        <f>IF(C1053="",NA(),MATCH($B1053&amp;$C1053,'Smelter Look-up'!$J:$J,0))</f>
        <v>#N/A</v>
      </c>
      <c r="X1053" s="169">
        <f t="shared" ca="1" si="85"/>
        <v>0</v>
      </c>
      <c r="AB1053" s="312" t="str">
        <f t="shared" si="87"/>
        <v/>
      </c>
      <c r="AC1053" s="169" t="str">
        <f t="shared" si="88"/>
        <v/>
      </c>
      <c r="AD1053" s="169" t="str">
        <f t="shared" si="89"/>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6"/>
        <v/>
      </c>
      <c r="T1054" s="154" t="str">
        <f ca="1">IF(B1054="","",IF(ISERROR(MATCH($J1054,SorP!$B$1:$B$6261,0)),"",INDIRECT("'SorP'!$A$"&amp;MATCH($S1054&amp;$J1054,SorP!C:C,0))))</f>
        <v/>
      </c>
      <c r="U1054" s="167"/>
      <c r="V1054" s="168" t="e">
        <f>IF(C1054="",NA(),MATCH($B1054&amp;$C1054,'Smelter Look-up'!$J:$J,0))</f>
        <v>#N/A</v>
      </c>
      <c r="X1054" s="169">
        <f t="shared" ca="1" si="85"/>
        <v>0</v>
      </c>
      <c r="AB1054" s="312" t="str">
        <f t="shared" si="87"/>
        <v/>
      </c>
      <c r="AC1054" s="169" t="str">
        <f t="shared" si="88"/>
        <v/>
      </c>
      <c r="AD1054" s="169" t="str">
        <f t="shared" si="89"/>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6"/>
        <v/>
      </c>
      <c r="T1055" s="154" t="str">
        <f ca="1">IF(B1055="","",IF(ISERROR(MATCH($J1055,SorP!$B$1:$B$6261,0)),"",INDIRECT("'SorP'!$A$"&amp;MATCH($S1055&amp;$J1055,SorP!C:C,0))))</f>
        <v/>
      </c>
      <c r="U1055" s="167"/>
      <c r="V1055" s="168" t="e">
        <f>IF(C1055="",NA(),MATCH($B1055&amp;$C1055,'Smelter Look-up'!$J:$J,0))</f>
        <v>#N/A</v>
      </c>
      <c r="X1055" s="169">
        <f t="shared" ca="1" si="85"/>
        <v>0</v>
      </c>
      <c r="AB1055" s="312" t="str">
        <f t="shared" si="87"/>
        <v/>
      </c>
      <c r="AC1055" s="169" t="str">
        <f t="shared" si="88"/>
        <v/>
      </c>
      <c r="AD1055" s="169" t="str">
        <f t="shared" si="89"/>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6"/>
        <v/>
      </c>
      <c r="T1056" s="154" t="str">
        <f ca="1">IF(B1056="","",IF(ISERROR(MATCH($J1056,SorP!$B$1:$B$6261,0)),"",INDIRECT("'SorP'!$A$"&amp;MATCH($S1056&amp;$J1056,SorP!C:C,0))))</f>
        <v/>
      </c>
      <c r="U1056" s="167"/>
      <c r="V1056" s="168" t="e">
        <f>IF(C1056="",NA(),MATCH($B1056&amp;$C1056,'Smelter Look-up'!$J:$J,0))</f>
        <v>#N/A</v>
      </c>
      <c r="X1056" s="169">
        <f t="shared" ca="1" si="85"/>
        <v>0</v>
      </c>
      <c r="AB1056" s="312" t="str">
        <f t="shared" si="87"/>
        <v/>
      </c>
      <c r="AC1056" s="169" t="str">
        <f t="shared" si="88"/>
        <v/>
      </c>
      <c r="AD1056" s="169" t="str">
        <f t="shared" si="89"/>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6"/>
        <v/>
      </c>
      <c r="T1057" s="154" t="str">
        <f ca="1">IF(B1057="","",IF(ISERROR(MATCH($J1057,SorP!$B$1:$B$6261,0)),"",INDIRECT("'SorP'!$A$"&amp;MATCH($S1057&amp;$J1057,SorP!C:C,0))))</f>
        <v/>
      </c>
      <c r="U1057" s="167"/>
      <c r="V1057" s="168" t="e">
        <f>IF(C1057="",NA(),MATCH($B1057&amp;$C1057,'Smelter Look-up'!$J:$J,0))</f>
        <v>#N/A</v>
      </c>
      <c r="X1057" s="169">
        <f t="shared" ca="1" si="85"/>
        <v>0</v>
      </c>
      <c r="AB1057" s="312" t="str">
        <f t="shared" si="87"/>
        <v/>
      </c>
      <c r="AC1057" s="169" t="str">
        <f t="shared" si="88"/>
        <v/>
      </c>
      <c r="AD1057" s="169" t="str">
        <f t="shared" si="89"/>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6"/>
        <v/>
      </c>
      <c r="T1058" s="154" t="str">
        <f ca="1">IF(B1058="","",IF(ISERROR(MATCH($J1058,SorP!$B$1:$B$6261,0)),"",INDIRECT("'SorP'!$A$"&amp;MATCH($S1058&amp;$J1058,SorP!C:C,0))))</f>
        <v/>
      </c>
      <c r="U1058" s="167"/>
      <c r="V1058" s="168" t="e">
        <f>IF(C1058="",NA(),MATCH($B1058&amp;$C1058,'Smelter Look-up'!$J:$J,0))</f>
        <v>#N/A</v>
      </c>
      <c r="X1058" s="169">
        <f t="shared" ca="1" si="85"/>
        <v>0</v>
      </c>
      <c r="AB1058" s="312" t="str">
        <f t="shared" si="87"/>
        <v/>
      </c>
      <c r="AC1058" s="169" t="str">
        <f t="shared" si="88"/>
        <v/>
      </c>
      <c r="AD1058" s="169" t="str">
        <f t="shared" si="89"/>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6"/>
        <v/>
      </c>
      <c r="T1059" s="154" t="str">
        <f ca="1">IF(B1059="","",IF(ISERROR(MATCH($J1059,SorP!$B$1:$B$6261,0)),"",INDIRECT("'SorP'!$A$"&amp;MATCH($S1059&amp;$J1059,SorP!C:C,0))))</f>
        <v/>
      </c>
      <c r="U1059" s="167"/>
      <c r="V1059" s="168" t="e">
        <f>IF(C1059="",NA(),MATCH($B1059&amp;$C1059,'Smelter Look-up'!$J:$J,0))</f>
        <v>#N/A</v>
      </c>
      <c r="X1059" s="169">
        <f t="shared" ca="1" si="85"/>
        <v>0</v>
      </c>
      <c r="AB1059" s="312" t="str">
        <f t="shared" si="87"/>
        <v/>
      </c>
      <c r="AC1059" s="169" t="str">
        <f t="shared" si="88"/>
        <v/>
      </c>
      <c r="AD1059" s="169" t="str">
        <f t="shared" si="89"/>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6"/>
        <v/>
      </c>
      <c r="T1060" s="154" t="str">
        <f ca="1">IF(B1060="","",IF(ISERROR(MATCH($J1060,SorP!$B$1:$B$6261,0)),"",INDIRECT("'SorP'!$A$"&amp;MATCH($S1060&amp;$J1060,SorP!C:C,0))))</f>
        <v/>
      </c>
      <c r="U1060" s="167"/>
      <c r="V1060" s="168" t="e">
        <f>IF(C1060="",NA(),MATCH($B1060&amp;$C1060,'Smelter Look-up'!$J:$J,0))</f>
        <v>#N/A</v>
      </c>
      <c r="X1060" s="169">
        <f t="shared" ca="1" si="85"/>
        <v>0</v>
      </c>
      <c r="AB1060" s="312" t="str">
        <f t="shared" si="87"/>
        <v/>
      </c>
      <c r="AC1060" s="169" t="str">
        <f t="shared" si="88"/>
        <v/>
      </c>
      <c r="AD1060" s="169" t="str">
        <f t="shared" si="89"/>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6"/>
        <v/>
      </c>
      <c r="T1061" s="154" t="str">
        <f ca="1">IF(B1061="","",IF(ISERROR(MATCH($J1061,SorP!$B$1:$B$6261,0)),"",INDIRECT("'SorP'!$A$"&amp;MATCH($S1061&amp;$J1061,SorP!C:C,0))))</f>
        <v/>
      </c>
      <c r="U1061" s="167"/>
      <c r="V1061" s="168" t="e">
        <f>IF(C1061="",NA(),MATCH($B1061&amp;$C1061,'Smelter Look-up'!$J:$J,0))</f>
        <v>#N/A</v>
      </c>
      <c r="X1061" s="169">
        <f t="shared" ca="1" si="85"/>
        <v>0</v>
      </c>
      <c r="AB1061" s="312" t="str">
        <f t="shared" si="87"/>
        <v/>
      </c>
      <c r="AC1061" s="169" t="str">
        <f t="shared" si="88"/>
        <v/>
      </c>
      <c r="AD1061" s="169" t="str">
        <f t="shared" si="89"/>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6"/>
        <v/>
      </c>
      <c r="T1062" s="154" t="str">
        <f ca="1">IF(B1062="","",IF(ISERROR(MATCH($J1062,SorP!$B$1:$B$6261,0)),"",INDIRECT("'SorP'!$A$"&amp;MATCH($S1062&amp;$J1062,SorP!C:C,0))))</f>
        <v/>
      </c>
      <c r="U1062" s="167"/>
      <c r="V1062" s="168" t="e">
        <f>IF(C1062="",NA(),MATCH($B1062&amp;$C1062,'Smelter Look-up'!$J:$J,0))</f>
        <v>#N/A</v>
      </c>
      <c r="X1062" s="169">
        <f t="shared" ca="1" si="85"/>
        <v>0</v>
      </c>
      <c r="AB1062" s="312" t="str">
        <f t="shared" si="87"/>
        <v/>
      </c>
      <c r="AC1062" s="169" t="str">
        <f t="shared" si="88"/>
        <v/>
      </c>
      <c r="AD1062" s="169" t="str">
        <f t="shared" si="89"/>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6"/>
        <v/>
      </c>
      <c r="T1063" s="154" t="str">
        <f ca="1">IF(B1063="","",IF(ISERROR(MATCH($J1063,SorP!$B$1:$B$6261,0)),"",INDIRECT("'SorP'!$A$"&amp;MATCH($S1063&amp;$J1063,SorP!C:C,0))))</f>
        <v/>
      </c>
      <c r="U1063" s="167"/>
      <c r="V1063" s="168" t="e">
        <f>IF(C1063="",NA(),MATCH($B1063&amp;$C1063,'Smelter Look-up'!$J:$J,0))</f>
        <v>#N/A</v>
      </c>
      <c r="X1063" s="169">
        <f t="shared" ca="1" si="85"/>
        <v>0</v>
      </c>
      <c r="AB1063" s="312" t="str">
        <f t="shared" si="87"/>
        <v/>
      </c>
      <c r="AC1063" s="169" t="str">
        <f t="shared" si="88"/>
        <v/>
      </c>
      <c r="AD1063" s="169" t="str">
        <f t="shared" si="89"/>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6"/>
        <v/>
      </c>
      <c r="T1064" s="154" t="str">
        <f ca="1">IF(B1064="","",IF(ISERROR(MATCH($J1064,SorP!$B$1:$B$6261,0)),"",INDIRECT("'SorP'!$A$"&amp;MATCH($S1064&amp;$J1064,SorP!C:C,0))))</f>
        <v/>
      </c>
      <c r="U1064" s="167"/>
      <c r="V1064" s="168" t="e">
        <f>IF(C1064="",NA(),MATCH($B1064&amp;$C1064,'Smelter Look-up'!$J:$J,0))</f>
        <v>#N/A</v>
      </c>
      <c r="X1064" s="169">
        <f t="shared" ca="1" si="85"/>
        <v>0</v>
      </c>
      <c r="AB1064" s="312" t="str">
        <f t="shared" si="87"/>
        <v/>
      </c>
      <c r="AC1064" s="169" t="str">
        <f t="shared" si="88"/>
        <v/>
      </c>
      <c r="AD1064" s="169" t="str">
        <f t="shared" si="89"/>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6"/>
        <v/>
      </c>
      <c r="T1065" s="154" t="str">
        <f ca="1">IF(B1065="","",IF(ISERROR(MATCH($J1065,SorP!$B$1:$B$6261,0)),"",INDIRECT("'SorP'!$A$"&amp;MATCH($S1065&amp;$J1065,SorP!C:C,0))))</f>
        <v/>
      </c>
      <c r="U1065" s="167"/>
      <c r="V1065" s="168" t="e">
        <f>IF(C1065="",NA(),MATCH($B1065&amp;$C1065,'Smelter Look-up'!$J:$J,0))</f>
        <v>#N/A</v>
      </c>
      <c r="X1065" s="169">
        <f t="shared" ca="1" si="85"/>
        <v>0</v>
      </c>
      <c r="AB1065" s="312" t="str">
        <f t="shared" si="87"/>
        <v/>
      </c>
      <c r="AC1065" s="169" t="str">
        <f t="shared" si="88"/>
        <v/>
      </c>
      <c r="AD1065" s="169" t="str">
        <f t="shared" si="89"/>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6"/>
        <v/>
      </c>
      <c r="T1066" s="154" t="str">
        <f ca="1">IF(B1066="","",IF(ISERROR(MATCH($J1066,SorP!$B$1:$B$6261,0)),"",INDIRECT("'SorP'!$A$"&amp;MATCH($S1066&amp;$J1066,SorP!C:C,0))))</f>
        <v/>
      </c>
      <c r="U1066" s="167"/>
      <c r="V1066" s="168" t="e">
        <f>IF(C1066="",NA(),MATCH($B1066&amp;$C1066,'Smelter Look-up'!$J:$J,0))</f>
        <v>#N/A</v>
      </c>
      <c r="X1066" s="169">
        <f t="shared" ca="1" si="85"/>
        <v>0</v>
      </c>
      <c r="AB1066" s="312" t="str">
        <f t="shared" si="87"/>
        <v/>
      </c>
      <c r="AC1066" s="169" t="str">
        <f t="shared" si="88"/>
        <v/>
      </c>
      <c r="AD1066" s="169" t="str">
        <f t="shared" si="89"/>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6"/>
        <v/>
      </c>
      <c r="T1067" s="154" t="str">
        <f ca="1">IF(B1067="","",IF(ISERROR(MATCH($J1067,SorP!$B$1:$B$6261,0)),"",INDIRECT("'SorP'!$A$"&amp;MATCH($S1067&amp;$J1067,SorP!C:C,0))))</f>
        <v/>
      </c>
      <c r="U1067" s="167"/>
      <c r="V1067" s="168" t="e">
        <f>IF(C1067="",NA(),MATCH($B1067&amp;$C1067,'Smelter Look-up'!$J:$J,0))</f>
        <v>#N/A</v>
      </c>
      <c r="X1067" s="169">
        <f t="shared" ca="1" si="85"/>
        <v>0</v>
      </c>
      <c r="AB1067" s="312" t="str">
        <f t="shared" si="87"/>
        <v/>
      </c>
      <c r="AC1067" s="169" t="str">
        <f t="shared" si="88"/>
        <v/>
      </c>
      <c r="AD1067" s="169" t="str">
        <f t="shared" si="89"/>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6"/>
        <v/>
      </c>
      <c r="T1068" s="154" t="str">
        <f ca="1">IF(B1068="","",IF(ISERROR(MATCH($J1068,SorP!$B$1:$B$6261,0)),"",INDIRECT("'SorP'!$A$"&amp;MATCH($S1068&amp;$J1068,SorP!C:C,0))))</f>
        <v/>
      </c>
      <c r="U1068" s="167"/>
      <c r="V1068" s="168" t="e">
        <f>IF(C1068="",NA(),MATCH($B1068&amp;$C1068,'Smelter Look-up'!$J:$J,0))</f>
        <v>#N/A</v>
      </c>
      <c r="X1068" s="169">
        <f t="shared" ca="1" si="85"/>
        <v>0</v>
      </c>
      <c r="AB1068" s="312" t="str">
        <f t="shared" si="87"/>
        <v/>
      </c>
      <c r="AC1068" s="169" t="str">
        <f t="shared" si="88"/>
        <v/>
      </c>
      <c r="AD1068" s="169" t="str">
        <f t="shared" si="89"/>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6"/>
        <v/>
      </c>
      <c r="T1069" s="154" t="str">
        <f ca="1">IF(B1069="","",IF(ISERROR(MATCH($J1069,SorP!$B$1:$B$6261,0)),"",INDIRECT("'SorP'!$A$"&amp;MATCH($S1069&amp;$J1069,SorP!C:C,0))))</f>
        <v/>
      </c>
      <c r="U1069" s="167"/>
      <c r="V1069" s="168" t="e">
        <f>IF(C1069="",NA(),MATCH($B1069&amp;$C1069,'Smelter Look-up'!$J:$J,0))</f>
        <v>#N/A</v>
      </c>
      <c r="X1069" s="169">
        <f t="shared" ca="1" si="85"/>
        <v>0</v>
      </c>
      <c r="AB1069" s="312" t="str">
        <f t="shared" si="87"/>
        <v/>
      </c>
      <c r="AC1069" s="169" t="str">
        <f t="shared" si="88"/>
        <v/>
      </c>
      <c r="AD1069" s="169" t="str">
        <f t="shared" si="89"/>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6"/>
        <v/>
      </c>
      <c r="T1070" s="154" t="str">
        <f ca="1">IF(B1070="","",IF(ISERROR(MATCH($J1070,SorP!$B$1:$B$6261,0)),"",INDIRECT("'SorP'!$A$"&amp;MATCH($S1070&amp;$J1070,SorP!C:C,0))))</f>
        <v/>
      </c>
      <c r="U1070" s="167"/>
      <c r="V1070" s="168" t="e">
        <f>IF(C1070="",NA(),MATCH($B1070&amp;$C1070,'Smelter Look-up'!$J:$J,0))</f>
        <v>#N/A</v>
      </c>
      <c r="X1070" s="169">
        <f t="shared" ca="1" si="85"/>
        <v>0</v>
      </c>
      <c r="AB1070" s="312" t="str">
        <f t="shared" si="87"/>
        <v/>
      </c>
      <c r="AC1070" s="169" t="str">
        <f t="shared" si="88"/>
        <v/>
      </c>
      <c r="AD1070" s="169" t="str">
        <f t="shared" si="89"/>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6"/>
        <v/>
      </c>
      <c r="T1071" s="154" t="str">
        <f ca="1">IF(B1071="","",IF(ISERROR(MATCH($J1071,SorP!$B$1:$B$6261,0)),"",INDIRECT("'SorP'!$A$"&amp;MATCH($S1071&amp;$J1071,SorP!C:C,0))))</f>
        <v/>
      </c>
      <c r="U1071" s="167"/>
      <c r="V1071" s="168" t="e">
        <f>IF(C1071="",NA(),MATCH($B1071&amp;$C1071,'Smelter Look-up'!$J:$J,0))</f>
        <v>#N/A</v>
      </c>
      <c r="X1071" s="169">
        <f t="shared" ca="1" si="85"/>
        <v>0</v>
      </c>
      <c r="AB1071" s="312" t="str">
        <f t="shared" si="87"/>
        <v/>
      </c>
      <c r="AC1071" s="169" t="str">
        <f t="shared" si="88"/>
        <v/>
      </c>
      <c r="AD1071" s="169" t="str">
        <f t="shared" si="89"/>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6"/>
        <v/>
      </c>
      <c r="T1072" s="154" t="str">
        <f ca="1">IF(B1072="","",IF(ISERROR(MATCH($J1072,SorP!$B$1:$B$6261,0)),"",INDIRECT("'SorP'!$A$"&amp;MATCH($S1072&amp;$J1072,SorP!C:C,0))))</f>
        <v/>
      </c>
      <c r="U1072" s="167"/>
      <c r="V1072" s="168" t="e">
        <f>IF(C1072="",NA(),MATCH($B1072&amp;$C1072,'Smelter Look-up'!$J:$J,0))</f>
        <v>#N/A</v>
      </c>
      <c r="X1072" s="169">
        <f t="shared" ca="1" si="85"/>
        <v>0</v>
      </c>
      <c r="AB1072" s="312" t="str">
        <f t="shared" si="87"/>
        <v/>
      </c>
      <c r="AC1072" s="169" t="str">
        <f t="shared" si="88"/>
        <v/>
      </c>
      <c r="AD1072" s="169" t="str">
        <f t="shared" si="89"/>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6"/>
        <v/>
      </c>
      <c r="T1073" s="154" t="str">
        <f ca="1">IF(B1073="","",IF(ISERROR(MATCH($J1073,SorP!$B$1:$B$6261,0)),"",INDIRECT("'SorP'!$A$"&amp;MATCH($S1073&amp;$J1073,SorP!C:C,0))))</f>
        <v/>
      </c>
      <c r="U1073" s="167"/>
      <c r="V1073" s="168" t="e">
        <f>IF(C1073="",NA(),MATCH($B1073&amp;$C1073,'Smelter Look-up'!$J:$J,0))</f>
        <v>#N/A</v>
      </c>
      <c r="X1073" s="169">
        <f t="shared" ca="1" si="85"/>
        <v>0</v>
      </c>
      <c r="AB1073" s="312" t="str">
        <f t="shared" si="87"/>
        <v/>
      </c>
      <c r="AC1073" s="169" t="str">
        <f t="shared" si="88"/>
        <v/>
      </c>
      <c r="AD1073" s="169" t="str">
        <f t="shared" si="89"/>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6"/>
        <v/>
      </c>
      <c r="T1074" s="154" t="str">
        <f ca="1">IF(B1074="","",IF(ISERROR(MATCH($J1074,SorP!$B$1:$B$6261,0)),"",INDIRECT("'SorP'!$A$"&amp;MATCH($S1074&amp;$J1074,SorP!C:C,0))))</f>
        <v/>
      </c>
      <c r="U1074" s="167"/>
      <c r="V1074" s="168" t="e">
        <f>IF(C1074="",NA(),MATCH($B1074&amp;$C1074,'Smelter Look-up'!$J:$J,0))</f>
        <v>#N/A</v>
      </c>
      <c r="X1074" s="169">
        <f t="shared" ca="1" si="85"/>
        <v>0</v>
      </c>
      <c r="AB1074" s="312" t="str">
        <f t="shared" si="87"/>
        <v/>
      </c>
      <c r="AC1074" s="169" t="str">
        <f t="shared" si="88"/>
        <v/>
      </c>
      <c r="AD1074" s="169" t="str">
        <f t="shared" si="89"/>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6"/>
        <v/>
      </c>
      <c r="T1075" s="154" t="str">
        <f ca="1">IF(B1075="","",IF(ISERROR(MATCH($J1075,SorP!$B$1:$B$6261,0)),"",INDIRECT("'SorP'!$A$"&amp;MATCH($S1075&amp;$J1075,SorP!C:C,0))))</f>
        <v/>
      </c>
      <c r="U1075" s="167"/>
      <c r="V1075" s="168" t="e">
        <f>IF(C1075="",NA(),MATCH($B1075&amp;$C1075,'Smelter Look-up'!$J:$J,0))</f>
        <v>#N/A</v>
      </c>
      <c r="X1075" s="169">
        <f t="shared" ca="1" si="85"/>
        <v>0</v>
      </c>
      <c r="AB1075" s="312" t="str">
        <f t="shared" si="87"/>
        <v/>
      </c>
      <c r="AC1075" s="169" t="str">
        <f t="shared" si="88"/>
        <v/>
      </c>
      <c r="AD1075" s="169" t="str">
        <f t="shared" si="89"/>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6"/>
        <v/>
      </c>
      <c r="T1076" s="154" t="str">
        <f ca="1">IF(B1076="","",IF(ISERROR(MATCH($J1076,SorP!$B$1:$B$6261,0)),"",INDIRECT("'SorP'!$A$"&amp;MATCH($S1076&amp;$J1076,SorP!C:C,0))))</f>
        <v/>
      </c>
      <c r="U1076" s="167"/>
      <c r="V1076" s="168" t="e">
        <f>IF(C1076="",NA(),MATCH($B1076&amp;$C1076,'Smelter Look-up'!$J:$J,0))</f>
        <v>#N/A</v>
      </c>
      <c r="X1076" s="169">
        <f t="shared" ca="1" si="85"/>
        <v>0</v>
      </c>
      <c r="AB1076" s="312" t="str">
        <f t="shared" si="87"/>
        <v/>
      </c>
      <c r="AC1076" s="169" t="str">
        <f t="shared" si="88"/>
        <v/>
      </c>
      <c r="AD1076" s="169" t="str">
        <f t="shared" si="89"/>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6"/>
        <v/>
      </c>
      <c r="T1077" s="154" t="str">
        <f ca="1">IF(B1077="","",IF(ISERROR(MATCH($J1077,SorP!$B$1:$B$6261,0)),"",INDIRECT("'SorP'!$A$"&amp;MATCH($S1077&amp;$J1077,SorP!C:C,0))))</f>
        <v/>
      </c>
      <c r="U1077" s="167"/>
      <c r="V1077" s="168" t="e">
        <f>IF(C1077="",NA(),MATCH($B1077&amp;$C1077,'Smelter Look-up'!$J:$J,0))</f>
        <v>#N/A</v>
      </c>
      <c r="X1077" s="169">
        <f t="shared" ca="1" si="85"/>
        <v>0</v>
      </c>
      <c r="AB1077" s="312" t="str">
        <f t="shared" si="87"/>
        <v/>
      </c>
      <c r="AC1077" s="169" t="str">
        <f t="shared" si="88"/>
        <v/>
      </c>
      <c r="AD1077" s="169" t="str">
        <f t="shared" si="89"/>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6"/>
        <v/>
      </c>
      <c r="T1078" s="154" t="str">
        <f ca="1">IF(B1078="","",IF(ISERROR(MATCH($J1078,SorP!$B$1:$B$6261,0)),"",INDIRECT("'SorP'!$A$"&amp;MATCH($S1078&amp;$J1078,SorP!C:C,0))))</f>
        <v/>
      </c>
      <c r="U1078" s="167"/>
      <c r="V1078" s="168" t="e">
        <f>IF(C1078="",NA(),MATCH($B1078&amp;$C1078,'Smelter Look-up'!$J:$J,0))</f>
        <v>#N/A</v>
      </c>
      <c r="X1078" s="169">
        <f t="shared" ca="1" si="85"/>
        <v>0</v>
      </c>
      <c r="AB1078" s="312" t="str">
        <f t="shared" si="87"/>
        <v/>
      </c>
      <c r="AC1078" s="169" t="str">
        <f t="shared" si="88"/>
        <v/>
      </c>
      <c r="AD1078" s="169" t="str">
        <f t="shared" si="89"/>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6"/>
        <v/>
      </c>
      <c r="T1079" s="154" t="str">
        <f ca="1">IF(B1079="","",IF(ISERROR(MATCH($J1079,SorP!$B$1:$B$6261,0)),"",INDIRECT("'SorP'!$A$"&amp;MATCH($S1079&amp;$J1079,SorP!C:C,0))))</f>
        <v/>
      </c>
      <c r="U1079" s="167"/>
      <c r="V1079" s="168" t="e">
        <f>IF(C1079="",NA(),MATCH($B1079&amp;$C1079,'Smelter Look-up'!$J:$J,0))</f>
        <v>#N/A</v>
      </c>
      <c r="X1079" s="169">
        <f t="shared" ca="1" si="85"/>
        <v>0</v>
      </c>
      <c r="AB1079" s="312" t="str">
        <f t="shared" si="87"/>
        <v/>
      </c>
      <c r="AC1079" s="169" t="str">
        <f t="shared" si="88"/>
        <v/>
      </c>
      <c r="AD1079" s="169" t="str">
        <f t="shared" si="89"/>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6"/>
        <v/>
      </c>
      <c r="T1080" s="154" t="str">
        <f ca="1">IF(B1080="","",IF(ISERROR(MATCH($J1080,SorP!$B$1:$B$6261,0)),"",INDIRECT("'SorP'!$A$"&amp;MATCH($S1080&amp;$J1080,SorP!C:C,0))))</f>
        <v/>
      </c>
      <c r="U1080" s="167"/>
      <c r="V1080" s="168" t="e">
        <f>IF(C1080="",NA(),MATCH($B1080&amp;$C1080,'Smelter Look-up'!$J:$J,0))</f>
        <v>#N/A</v>
      </c>
      <c r="X1080" s="169">
        <f t="shared" ref="X1080:X1143" ca="1" si="90">IF(AND(C1080="Smelter not listed",OR(LEN(D1080)=0,LEN(E1080)=0)),1,0)</f>
        <v>0</v>
      </c>
      <c r="AB1080" s="312" t="str">
        <f t="shared" si="87"/>
        <v/>
      </c>
      <c r="AC1080" s="169" t="str">
        <f t="shared" si="88"/>
        <v/>
      </c>
      <c r="AD1080" s="169" t="str">
        <f t="shared" si="89"/>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ref="S1081:S1144" ca="1" si="91">IF(B1081="","",IF(ISERROR(MATCH($E1081,CL,0)),"Unknown",INDIRECT("'C'!$A$"&amp;MATCH($E1081,CL,0)+1)))</f>
        <v/>
      </c>
      <c r="T1081" s="154" t="str">
        <f ca="1">IF(B1081="","",IF(ISERROR(MATCH($J1081,SorP!$B$1:$B$6261,0)),"",INDIRECT("'SorP'!$A$"&amp;MATCH($S1081&amp;$J1081,SorP!C:C,0))))</f>
        <v/>
      </c>
      <c r="U1081" s="167"/>
      <c r="V1081" s="168" t="e">
        <f>IF(C1081="",NA(),MATCH($B1081&amp;$C1081,'Smelter Look-up'!$J:$J,0))</f>
        <v>#N/A</v>
      </c>
      <c r="X1081" s="169">
        <f t="shared" ca="1" si="90"/>
        <v>0</v>
      </c>
      <c r="AB1081" s="312" t="str">
        <f t="shared" si="87"/>
        <v/>
      </c>
      <c r="AC1081" s="169" t="str">
        <f t="shared" si="88"/>
        <v/>
      </c>
      <c r="AD1081" s="169" t="str">
        <f t="shared" si="89"/>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91"/>
        <v/>
      </c>
      <c r="T1082" s="154" t="str">
        <f ca="1">IF(B1082="","",IF(ISERROR(MATCH($J1082,SorP!$B$1:$B$6261,0)),"",INDIRECT("'SorP'!$A$"&amp;MATCH($S1082&amp;$J1082,SorP!C:C,0))))</f>
        <v/>
      </c>
      <c r="U1082" s="167"/>
      <c r="V1082" s="168" t="e">
        <f>IF(C1082="",NA(),MATCH($B1082&amp;$C1082,'Smelter Look-up'!$J:$J,0))</f>
        <v>#N/A</v>
      </c>
      <c r="X1082" s="169">
        <f t="shared" ca="1" si="90"/>
        <v>0</v>
      </c>
      <c r="AB1082" s="312" t="str">
        <f t="shared" si="87"/>
        <v/>
      </c>
      <c r="AC1082" s="169" t="str">
        <f t="shared" si="88"/>
        <v/>
      </c>
      <c r="AD1082" s="169" t="str">
        <f t="shared" si="89"/>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91"/>
        <v/>
      </c>
      <c r="T1083" s="154" t="str">
        <f ca="1">IF(B1083="","",IF(ISERROR(MATCH($J1083,SorP!$B$1:$B$6261,0)),"",INDIRECT("'SorP'!$A$"&amp;MATCH($S1083&amp;$J1083,SorP!C:C,0))))</f>
        <v/>
      </c>
      <c r="U1083" s="167"/>
      <c r="V1083" s="168" t="e">
        <f>IF(C1083="",NA(),MATCH($B1083&amp;$C1083,'Smelter Look-up'!$J:$J,0))</f>
        <v>#N/A</v>
      </c>
      <c r="X1083" s="169">
        <f t="shared" ca="1" si="90"/>
        <v>0</v>
      </c>
      <c r="AB1083" s="312" t="str">
        <f t="shared" si="87"/>
        <v/>
      </c>
      <c r="AC1083" s="169" t="str">
        <f t="shared" si="88"/>
        <v/>
      </c>
      <c r="AD1083" s="169" t="str">
        <f t="shared" si="89"/>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91"/>
        <v/>
      </c>
      <c r="T1084" s="154" t="str">
        <f ca="1">IF(B1084="","",IF(ISERROR(MATCH($J1084,SorP!$B$1:$B$6261,0)),"",INDIRECT("'SorP'!$A$"&amp;MATCH($S1084&amp;$J1084,SorP!C:C,0))))</f>
        <v/>
      </c>
      <c r="U1084" s="167"/>
      <c r="V1084" s="168" t="e">
        <f>IF(C1084="",NA(),MATCH($B1084&amp;$C1084,'Smelter Look-up'!$J:$J,0))</f>
        <v>#N/A</v>
      </c>
      <c r="X1084" s="169">
        <f t="shared" ca="1" si="90"/>
        <v>0</v>
      </c>
      <c r="AB1084" s="312" t="str">
        <f t="shared" si="87"/>
        <v/>
      </c>
      <c r="AC1084" s="169" t="str">
        <f t="shared" si="88"/>
        <v/>
      </c>
      <c r="AD1084" s="169" t="str">
        <f t="shared" si="89"/>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91"/>
        <v/>
      </c>
      <c r="T1085" s="154" t="str">
        <f ca="1">IF(B1085="","",IF(ISERROR(MATCH($J1085,SorP!$B$1:$B$6261,0)),"",INDIRECT("'SorP'!$A$"&amp;MATCH($S1085&amp;$J1085,SorP!C:C,0))))</f>
        <v/>
      </c>
      <c r="U1085" s="167"/>
      <c r="V1085" s="168" t="e">
        <f>IF(C1085="",NA(),MATCH($B1085&amp;$C1085,'Smelter Look-up'!$J:$J,0))</f>
        <v>#N/A</v>
      </c>
      <c r="X1085" s="169">
        <f t="shared" ca="1" si="90"/>
        <v>0</v>
      </c>
      <c r="AB1085" s="312" t="str">
        <f t="shared" si="87"/>
        <v/>
      </c>
      <c r="AC1085" s="169" t="str">
        <f t="shared" si="88"/>
        <v/>
      </c>
      <c r="AD1085" s="169" t="str">
        <f t="shared" si="89"/>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91"/>
        <v/>
      </c>
      <c r="T1086" s="154" t="str">
        <f ca="1">IF(B1086="","",IF(ISERROR(MATCH($J1086,SorP!$B$1:$B$6261,0)),"",INDIRECT("'SorP'!$A$"&amp;MATCH($S1086&amp;$J1086,SorP!C:C,0))))</f>
        <v/>
      </c>
      <c r="U1086" s="167"/>
      <c r="V1086" s="168" t="e">
        <f>IF(C1086="",NA(),MATCH($B1086&amp;$C1086,'Smelter Look-up'!$J:$J,0))</f>
        <v>#N/A</v>
      </c>
      <c r="X1086" s="169">
        <f t="shared" ca="1" si="90"/>
        <v>0</v>
      </c>
      <c r="AB1086" s="312" t="str">
        <f t="shared" si="87"/>
        <v/>
      </c>
      <c r="AC1086" s="169" t="str">
        <f t="shared" si="88"/>
        <v/>
      </c>
      <c r="AD1086" s="169" t="str">
        <f t="shared" si="89"/>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91"/>
        <v/>
      </c>
      <c r="T1087" s="154" t="str">
        <f ca="1">IF(B1087="","",IF(ISERROR(MATCH($J1087,SorP!$B$1:$B$6261,0)),"",INDIRECT("'SorP'!$A$"&amp;MATCH($S1087&amp;$J1087,SorP!C:C,0))))</f>
        <v/>
      </c>
      <c r="U1087" s="167"/>
      <c r="V1087" s="168" t="e">
        <f>IF(C1087="",NA(),MATCH($B1087&amp;$C1087,'Smelter Look-up'!$J:$J,0))</f>
        <v>#N/A</v>
      </c>
      <c r="X1087" s="169">
        <f t="shared" ca="1" si="90"/>
        <v>0</v>
      </c>
      <c r="AB1087" s="312" t="str">
        <f t="shared" ref="AB1087:AB1150" si="92">IF(C1087="","",B1087)</f>
        <v/>
      </c>
      <c r="AC1087" s="169" t="str">
        <f t="shared" ref="AC1087:AC1150" si="93">B1087</f>
        <v/>
      </c>
      <c r="AD1087" s="169" t="str">
        <f t="shared" ref="AD1087:AD1150" si="94">IF(C1087="Smelter not listed",D1087,C1087)</f>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ca="1" si="91"/>
        <v/>
      </c>
      <c r="T1088" s="154" t="str">
        <f ca="1">IF(B1088="","",IF(ISERROR(MATCH($J1088,SorP!$B$1:$B$6261,0)),"",INDIRECT("'SorP'!$A$"&amp;MATCH($S1088&amp;$J1088,SorP!C:C,0))))</f>
        <v/>
      </c>
      <c r="U1088" s="167"/>
      <c r="V1088" s="168" t="e">
        <f>IF(C1088="",NA(),MATCH($B1088&amp;$C1088,'Smelter Look-up'!$J:$J,0))</f>
        <v>#N/A</v>
      </c>
      <c r="X1088" s="169">
        <f t="shared" ca="1" si="90"/>
        <v>0</v>
      </c>
      <c r="AB1088" s="312" t="str">
        <f t="shared" si="92"/>
        <v/>
      </c>
      <c r="AC1088" s="169" t="str">
        <f t="shared" si="93"/>
        <v/>
      </c>
      <c r="AD1088" s="169" t="str">
        <f t="shared" si="94"/>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91"/>
        <v/>
      </c>
      <c r="T1089" s="154" t="str">
        <f ca="1">IF(B1089="","",IF(ISERROR(MATCH($J1089,SorP!$B$1:$B$6261,0)),"",INDIRECT("'SorP'!$A$"&amp;MATCH($S1089&amp;$J1089,SorP!C:C,0))))</f>
        <v/>
      </c>
      <c r="U1089" s="167"/>
      <c r="V1089" s="168" t="e">
        <f>IF(C1089="",NA(),MATCH($B1089&amp;$C1089,'Smelter Look-up'!$J:$J,0))</f>
        <v>#N/A</v>
      </c>
      <c r="X1089" s="169">
        <f t="shared" ca="1" si="90"/>
        <v>0</v>
      </c>
      <c r="AB1089" s="312" t="str">
        <f t="shared" si="92"/>
        <v/>
      </c>
      <c r="AC1089" s="169" t="str">
        <f t="shared" si="93"/>
        <v/>
      </c>
      <c r="AD1089" s="169" t="str">
        <f t="shared" si="94"/>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91"/>
        <v/>
      </c>
      <c r="T1090" s="154" t="str">
        <f ca="1">IF(B1090="","",IF(ISERROR(MATCH($J1090,SorP!$B$1:$B$6261,0)),"",INDIRECT("'SorP'!$A$"&amp;MATCH($S1090&amp;$J1090,SorP!C:C,0))))</f>
        <v/>
      </c>
      <c r="U1090" s="167"/>
      <c r="V1090" s="168" t="e">
        <f>IF(C1090="",NA(),MATCH($B1090&amp;$C1090,'Smelter Look-up'!$J:$J,0))</f>
        <v>#N/A</v>
      </c>
      <c r="X1090" s="169">
        <f t="shared" ca="1" si="90"/>
        <v>0</v>
      </c>
      <c r="AB1090" s="312" t="str">
        <f t="shared" si="92"/>
        <v/>
      </c>
      <c r="AC1090" s="169" t="str">
        <f t="shared" si="93"/>
        <v/>
      </c>
      <c r="AD1090" s="169" t="str">
        <f t="shared" si="94"/>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91"/>
        <v/>
      </c>
      <c r="T1091" s="154" t="str">
        <f ca="1">IF(B1091="","",IF(ISERROR(MATCH($J1091,SorP!$B$1:$B$6261,0)),"",INDIRECT("'SorP'!$A$"&amp;MATCH($S1091&amp;$J1091,SorP!C:C,0))))</f>
        <v/>
      </c>
      <c r="U1091" s="167"/>
      <c r="V1091" s="168" t="e">
        <f>IF(C1091="",NA(),MATCH($B1091&amp;$C1091,'Smelter Look-up'!$J:$J,0))</f>
        <v>#N/A</v>
      </c>
      <c r="X1091" s="169">
        <f t="shared" ca="1" si="90"/>
        <v>0</v>
      </c>
      <c r="AB1091" s="312" t="str">
        <f t="shared" si="92"/>
        <v/>
      </c>
      <c r="AC1091" s="169" t="str">
        <f t="shared" si="93"/>
        <v/>
      </c>
      <c r="AD1091" s="169" t="str">
        <f t="shared" si="94"/>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91"/>
        <v/>
      </c>
      <c r="T1092" s="154" t="str">
        <f ca="1">IF(B1092="","",IF(ISERROR(MATCH($J1092,SorP!$B$1:$B$6261,0)),"",INDIRECT("'SorP'!$A$"&amp;MATCH($S1092&amp;$J1092,SorP!C:C,0))))</f>
        <v/>
      </c>
      <c r="U1092" s="167"/>
      <c r="V1092" s="168" t="e">
        <f>IF(C1092="",NA(),MATCH($B1092&amp;$C1092,'Smelter Look-up'!$J:$J,0))</f>
        <v>#N/A</v>
      </c>
      <c r="X1092" s="169">
        <f t="shared" ca="1" si="90"/>
        <v>0</v>
      </c>
      <c r="AB1092" s="312" t="str">
        <f t="shared" si="92"/>
        <v/>
      </c>
      <c r="AC1092" s="169" t="str">
        <f t="shared" si="93"/>
        <v/>
      </c>
      <c r="AD1092" s="169" t="str">
        <f t="shared" si="94"/>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91"/>
        <v/>
      </c>
      <c r="T1093" s="154" t="str">
        <f ca="1">IF(B1093="","",IF(ISERROR(MATCH($J1093,SorP!$B$1:$B$6261,0)),"",INDIRECT("'SorP'!$A$"&amp;MATCH($S1093&amp;$J1093,SorP!C:C,0))))</f>
        <v/>
      </c>
      <c r="U1093" s="167"/>
      <c r="V1093" s="168" t="e">
        <f>IF(C1093="",NA(),MATCH($B1093&amp;$C1093,'Smelter Look-up'!$J:$J,0))</f>
        <v>#N/A</v>
      </c>
      <c r="X1093" s="169">
        <f t="shared" ca="1" si="90"/>
        <v>0</v>
      </c>
      <c r="AB1093" s="312" t="str">
        <f t="shared" si="92"/>
        <v/>
      </c>
      <c r="AC1093" s="169" t="str">
        <f t="shared" si="93"/>
        <v/>
      </c>
      <c r="AD1093" s="169" t="str">
        <f t="shared" si="94"/>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91"/>
        <v/>
      </c>
      <c r="T1094" s="154" t="str">
        <f ca="1">IF(B1094="","",IF(ISERROR(MATCH($J1094,SorP!$B$1:$B$6261,0)),"",INDIRECT("'SorP'!$A$"&amp;MATCH($S1094&amp;$J1094,SorP!C:C,0))))</f>
        <v/>
      </c>
      <c r="U1094" s="167"/>
      <c r="V1094" s="168" t="e">
        <f>IF(C1094="",NA(),MATCH($B1094&amp;$C1094,'Smelter Look-up'!$J:$J,0))</f>
        <v>#N/A</v>
      </c>
      <c r="X1094" s="169">
        <f t="shared" ca="1" si="90"/>
        <v>0</v>
      </c>
      <c r="AB1094" s="312" t="str">
        <f t="shared" si="92"/>
        <v/>
      </c>
      <c r="AC1094" s="169" t="str">
        <f t="shared" si="93"/>
        <v/>
      </c>
      <c r="AD1094" s="169" t="str">
        <f t="shared" si="94"/>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91"/>
        <v/>
      </c>
      <c r="T1095" s="154" t="str">
        <f ca="1">IF(B1095="","",IF(ISERROR(MATCH($J1095,SorP!$B$1:$B$6261,0)),"",INDIRECT("'SorP'!$A$"&amp;MATCH($S1095&amp;$J1095,SorP!C:C,0))))</f>
        <v/>
      </c>
      <c r="U1095" s="167"/>
      <c r="V1095" s="168" t="e">
        <f>IF(C1095="",NA(),MATCH($B1095&amp;$C1095,'Smelter Look-up'!$J:$J,0))</f>
        <v>#N/A</v>
      </c>
      <c r="X1095" s="169">
        <f t="shared" ca="1" si="90"/>
        <v>0</v>
      </c>
      <c r="AB1095" s="312" t="str">
        <f t="shared" si="92"/>
        <v/>
      </c>
      <c r="AC1095" s="169" t="str">
        <f t="shared" si="93"/>
        <v/>
      </c>
      <c r="AD1095" s="169" t="str">
        <f t="shared" si="94"/>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91"/>
        <v/>
      </c>
      <c r="T1096" s="154" t="str">
        <f ca="1">IF(B1096="","",IF(ISERROR(MATCH($J1096,SorP!$B$1:$B$6261,0)),"",INDIRECT("'SorP'!$A$"&amp;MATCH($S1096&amp;$J1096,SorP!C:C,0))))</f>
        <v/>
      </c>
      <c r="U1096" s="167"/>
      <c r="V1096" s="168" t="e">
        <f>IF(C1096="",NA(),MATCH($B1096&amp;$C1096,'Smelter Look-up'!$J:$J,0))</f>
        <v>#N/A</v>
      </c>
      <c r="X1096" s="169">
        <f t="shared" ca="1" si="90"/>
        <v>0</v>
      </c>
      <c r="AB1096" s="312" t="str">
        <f t="shared" si="92"/>
        <v/>
      </c>
      <c r="AC1096" s="169" t="str">
        <f t="shared" si="93"/>
        <v/>
      </c>
      <c r="AD1096" s="169" t="str">
        <f t="shared" si="94"/>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91"/>
        <v/>
      </c>
      <c r="T1097" s="154" t="str">
        <f ca="1">IF(B1097="","",IF(ISERROR(MATCH($J1097,SorP!$B$1:$B$6261,0)),"",INDIRECT("'SorP'!$A$"&amp;MATCH($S1097&amp;$J1097,SorP!C:C,0))))</f>
        <v/>
      </c>
      <c r="U1097" s="167"/>
      <c r="V1097" s="168" t="e">
        <f>IF(C1097="",NA(),MATCH($B1097&amp;$C1097,'Smelter Look-up'!$J:$J,0))</f>
        <v>#N/A</v>
      </c>
      <c r="X1097" s="169">
        <f t="shared" ca="1" si="90"/>
        <v>0</v>
      </c>
      <c r="AB1097" s="312" t="str">
        <f t="shared" si="92"/>
        <v/>
      </c>
      <c r="AC1097" s="169" t="str">
        <f t="shared" si="93"/>
        <v/>
      </c>
      <c r="AD1097" s="169" t="str">
        <f t="shared" si="94"/>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91"/>
        <v/>
      </c>
      <c r="T1098" s="154" t="str">
        <f ca="1">IF(B1098="","",IF(ISERROR(MATCH($J1098,SorP!$B$1:$B$6261,0)),"",INDIRECT("'SorP'!$A$"&amp;MATCH($S1098&amp;$J1098,SorP!C:C,0))))</f>
        <v/>
      </c>
      <c r="U1098" s="167"/>
      <c r="V1098" s="168" t="e">
        <f>IF(C1098="",NA(),MATCH($B1098&amp;$C1098,'Smelter Look-up'!$J:$J,0))</f>
        <v>#N/A</v>
      </c>
      <c r="X1098" s="169">
        <f t="shared" ca="1" si="90"/>
        <v>0</v>
      </c>
      <c r="AB1098" s="312" t="str">
        <f t="shared" si="92"/>
        <v/>
      </c>
      <c r="AC1098" s="169" t="str">
        <f t="shared" si="93"/>
        <v/>
      </c>
      <c r="AD1098" s="169" t="str">
        <f t="shared" si="94"/>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91"/>
        <v/>
      </c>
      <c r="T1099" s="154" t="str">
        <f ca="1">IF(B1099="","",IF(ISERROR(MATCH($J1099,SorP!$B$1:$B$6261,0)),"",INDIRECT("'SorP'!$A$"&amp;MATCH($S1099&amp;$J1099,SorP!C:C,0))))</f>
        <v/>
      </c>
      <c r="U1099" s="167"/>
      <c r="V1099" s="168" t="e">
        <f>IF(C1099="",NA(),MATCH($B1099&amp;$C1099,'Smelter Look-up'!$J:$J,0))</f>
        <v>#N/A</v>
      </c>
      <c r="X1099" s="169">
        <f t="shared" ca="1" si="90"/>
        <v>0</v>
      </c>
      <c r="AB1099" s="312" t="str">
        <f t="shared" si="92"/>
        <v/>
      </c>
      <c r="AC1099" s="169" t="str">
        <f t="shared" si="93"/>
        <v/>
      </c>
      <c r="AD1099" s="169" t="str">
        <f t="shared" si="94"/>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91"/>
        <v/>
      </c>
      <c r="T1100" s="154" t="str">
        <f ca="1">IF(B1100="","",IF(ISERROR(MATCH($J1100,SorP!$B$1:$B$6261,0)),"",INDIRECT("'SorP'!$A$"&amp;MATCH($S1100&amp;$J1100,SorP!C:C,0))))</f>
        <v/>
      </c>
      <c r="U1100" s="167"/>
      <c r="V1100" s="168" t="e">
        <f>IF(C1100="",NA(),MATCH($B1100&amp;$C1100,'Smelter Look-up'!$J:$J,0))</f>
        <v>#N/A</v>
      </c>
      <c r="X1100" s="169">
        <f t="shared" ca="1" si="90"/>
        <v>0</v>
      </c>
      <c r="AB1100" s="312" t="str">
        <f t="shared" si="92"/>
        <v/>
      </c>
      <c r="AC1100" s="169" t="str">
        <f t="shared" si="93"/>
        <v/>
      </c>
      <c r="AD1100" s="169" t="str">
        <f t="shared" si="94"/>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91"/>
        <v/>
      </c>
      <c r="T1101" s="154" t="str">
        <f ca="1">IF(B1101="","",IF(ISERROR(MATCH($J1101,SorP!$B$1:$B$6261,0)),"",INDIRECT("'SorP'!$A$"&amp;MATCH($S1101&amp;$J1101,SorP!C:C,0))))</f>
        <v/>
      </c>
      <c r="U1101" s="167"/>
      <c r="V1101" s="168" t="e">
        <f>IF(C1101="",NA(),MATCH($B1101&amp;$C1101,'Smelter Look-up'!$J:$J,0))</f>
        <v>#N/A</v>
      </c>
      <c r="X1101" s="169">
        <f t="shared" ca="1" si="90"/>
        <v>0</v>
      </c>
      <c r="AB1101" s="312" t="str">
        <f t="shared" si="92"/>
        <v/>
      </c>
      <c r="AC1101" s="169" t="str">
        <f t="shared" si="93"/>
        <v/>
      </c>
      <c r="AD1101" s="169" t="str">
        <f t="shared" si="94"/>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91"/>
        <v/>
      </c>
      <c r="T1102" s="154" t="str">
        <f ca="1">IF(B1102="","",IF(ISERROR(MATCH($J1102,SorP!$B$1:$B$6261,0)),"",INDIRECT("'SorP'!$A$"&amp;MATCH($S1102&amp;$J1102,SorP!C:C,0))))</f>
        <v/>
      </c>
      <c r="U1102" s="167"/>
      <c r="V1102" s="168" t="e">
        <f>IF(C1102="",NA(),MATCH($B1102&amp;$C1102,'Smelter Look-up'!$J:$J,0))</f>
        <v>#N/A</v>
      </c>
      <c r="X1102" s="169">
        <f t="shared" ca="1" si="90"/>
        <v>0</v>
      </c>
      <c r="AB1102" s="312" t="str">
        <f t="shared" si="92"/>
        <v/>
      </c>
      <c r="AC1102" s="169" t="str">
        <f t="shared" si="93"/>
        <v/>
      </c>
      <c r="AD1102" s="169" t="str">
        <f t="shared" si="94"/>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91"/>
        <v/>
      </c>
      <c r="T1103" s="154" t="str">
        <f ca="1">IF(B1103="","",IF(ISERROR(MATCH($J1103,SorP!$B$1:$B$6261,0)),"",INDIRECT("'SorP'!$A$"&amp;MATCH($S1103&amp;$J1103,SorP!C:C,0))))</f>
        <v/>
      </c>
      <c r="U1103" s="167"/>
      <c r="V1103" s="168" t="e">
        <f>IF(C1103="",NA(),MATCH($B1103&amp;$C1103,'Smelter Look-up'!$J:$J,0))</f>
        <v>#N/A</v>
      </c>
      <c r="X1103" s="169">
        <f t="shared" ca="1" si="90"/>
        <v>0</v>
      </c>
      <c r="AB1103" s="312" t="str">
        <f t="shared" si="92"/>
        <v/>
      </c>
      <c r="AC1103" s="169" t="str">
        <f t="shared" si="93"/>
        <v/>
      </c>
      <c r="AD1103" s="169" t="str">
        <f t="shared" si="94"/>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91"/>
        <v/>
      </c>
      <c r="T1104" s="154" t="str">
        <f ca="1">IF(B1104="","",IF(ISERROR(MATCH($J1104,SorP!$B$1:$B$6261,0)),"",INDIRECT("'SorP'!$A$"&amp;MATCH($S1104&amp;$J1104,SorP!C:C,0))))</f>
        <v/>
      </c>
      <c r="U1104" s="167"/>
      <c r="V1104" s="168" t="e">
        <f>IF(C1104="",NA(),MATCH($B1104&amp;$C1104,'Smelter Look-up'!$J:$J,0))</f>
        <v>#N/A</v>
      </c>
      <c r="X1104" s="169">
        <f t="shared" ca="1" si="90"/>
        <v>0</v>
      </c>
      <c r="AB1104" s="312" t="str">
        <f t="shared" si="92"/>
        <v/>
      </c>
      <c r="AC1104" s="169" t="str">
        <f t="shared" si="93"/>
        <v/>
      </c>
      <c r="AD1104" s="169" t="str">
        <f t="shared" si="94"/>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91"/>
        <v/>
      </c>
      <c r="T1105" s="154" t="str">
        <f ca="1">IF(B1105="","",IF(ISERROR(MATCH($J1105,SorP!$B$1:$B$6261,0)),"",INDIRECT("'SorP'!$A$"&amp;MATCH($S1105&amp;$J1105,SorP!C:C,0))))</f>
        <v/>
      </c>
      <c r="U1105" s="167"/>
      <c r="V1105" s="168" t="e">
        <f>IF(C1105="",NA(),MATCH($B1105&amp;$C1105,'Smelter Look-up'!$J:$J,0))</f>
        <v>#N/A</v>
      </c>
      <c r="X1105" s="169">
        <f t="shared" ca="1" si="90"/>
        <v>0</v>
      </c>
      <c r="AB1105" s="312" t="str">
        <f t="shared" si="92"/>
        <v/>
      </c>
      <c r="AC1105" s="169" t="str">
        <f t="shared" si="93"/>
        <v/>
      </c>
      <c r="AD1105" s="169" t="str">
        <f t="shared" si="94"/>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91"/>
        <v/>
      </c>
      <c r="T1106" s="154" t="str">
        <f ca="1">IF(B1106="","",IF(ISERROR(MATCH($J1106,SorP!$B$1:$B$6261,0)),"",INDIRECT("'SorP'!$A$"&amp;MATCH($S1106&amp;$J1106,SorP!C:C,0))))</f>
        <v/>
      </c>
      <c r="U1106" s="167"/>
      <c r="V1106" s="168" t="e">
        <f>IF(C1106="",NA(),MATCH($B1106&amp;$C1106,'Smelter Look-up'!$J:$J,0))</f>
        <v>#N/A</v>
      </c>
      <c r="X1106" s="169">
        <f t="shared" ca="1" si="90"/>
        <v>0</v>
      </c>
      <c r="AB1106" s="312" t="str">
        <f t="shared" si="92"/>
        <v/>
      </c>
      <c r="AC1106" s="169" t="str">
        <f t="shared" si="93"/>
        <v/>
      </c>
      <c r="AD1106" s="169" t="str">
        <f t="shared" si="94"/>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91"/>
        <v/>
      </c>
      <c r="T1107" s="154" t="str">
        <f ca="1">IF(B1107="","",IF(ISERROR(MATCH($J1107,SorP!$B$1:$B$6261,0)),"",INDIRECT("'SorP'!$A$"&amp;MATCH($S1107&amp;$J1107,SorP!C:C,0))))</f>
        <v/>
      </c>
      <c r="U1107" s="167"/>
      <c r="V1107" s="168" t="e">
        <f>IF(C1107="",NA(),MATCH($B1107&amp;$C1107,'Smelter Look-up'!$J:$J,0))</f>
        <v>#N/A</v>
      </c>
      <c r="X1107" s="169">
        <f t="shared" ca="1" si="90"/>
        <v>0</v>
      </c>
      <c r="AB1107" s="312" t="str">
        <f t="shared" si="92"/>
        <v/>
      </c>
      <c r="AC1107" s="169" t="str">
        <f t="shared" si="93"/>
        <v/>
      </c>
      <c r="AD1107" s="169" t="str">
        <f t="shared" si="94"/>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91"/>
        <v/>
      </c>
      <c r="T1108" s="154" t="str">
        <f ca="1">IF(B1108="","",IF(ISERROR(MATCH($J1108,SorP!$B$1:$B$6261,0)),"",INDIRECT("'SorP'!$A$"&amp;MATCH($S1108&amp;$J1108,SorP!C:C,0))))</f>
        <v/>
      </c>
      <c r="U1108" s="167"/>
      <c r="V1108" s="168" t="e">
        <f>IF(C1108="",NA(),MATCH($B1108&amp;$C1108,'Smelter Look-up'!$J:$J,0))</f>
        <v>#N/A</v>
      </c>
      <c r="X1108" s="169">
        <f t="shared" ca="1" si="90"/>
        <v>0</v>
      </c>
      <c r="AB1108" s="312" t="str">
        <f t="shared" si="92"/>
        <v/>
      </c>
      <c r="AC1108" s="169" t="str">
        <f t="shared" si="93"/>
        <v/>
      </c>
      <c r="AD1108" s="169" t="str">
        <f t="shared" si="94"/>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91"/>
        <v/>
      </c>
      <c r="T1109" s="154" t="str">
        <f ca="1">IF(B1109="","",IF(ISERROR(MATCH($J1109,SorP!$B$1:$B$6261,0)),"",INDIRECT("'SorP'!$A$"&amp;MATCH($S1109&amp;$J1109,SorP!C:C,0))))</f>
        <v/>
      </c>
      <c r="U1109" s="167"/>
      <c r="V1109" s="168" t="e">
        <f>IF(C1109="",NA(),MATCH($B1109&amp;$C1109,'Smelter Look-up'!$J:$J,0))</f>
        <v>#N/A</v>
      </c>
      <c r="X1109" s="169">
        <f t="shared" ca="1" si="90"/>
        <v>0</v>
      </c>
      <c r="AB1109" s="312" t="str">
        <f t="shared" si="92"/>
        <v/>
      </c>
      <c r="AC1109" s="169" t="str">
        <f t="shared" si="93"/>
        <v/>
      </c>
      <c r="AD1109" s="169" t="str">
        <f t="shared" si="94"/>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91"/>
        <v/>
      </c>
      <c r="T1110" s="154" t="str">
        <f ca="1">IF(B1110="","",IF(ISERROR(MATCH($J1110,SorP!$B$1:$B$6261,0)),"",INDIRECT("'SorP'!$A$"&amp;MATCH($S1110&amp;$J1110,SorP!C:C,0))))</f>
        <v/>
      </c>
      <c r="U1110" s="167"/>
      <c r="V1110" s="168" t="e">
        <f>IF(C1110="",NA(),MATCH($B1110&amp;$C1110,'Smelter Look-up'!$J:$J,0))</f>
        <v>#N/A</v>
      </c>
      <c r="X1110" s="169">
        <f t="shared" ca="1" si="90"/>
        <v>0</v>
      </c>
      <c r="AB1110" s="312" t="str">
        <f t="shared" si="92"/>
        <v/>
      </c>
      <c r="AC1110" s="169" t="str">
        <f t="shared" si="93"/>
        <v/>
      </c>
      <c r="AD1110" s="169" t="str">
        <f t="shared" si="94"/>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91"/>
        <v/>
      </c>
      <c r="T1111" s="154" t="str">
        <f ca="1">IF(B1111="","",IF(ISERROR(MATCH($J1111,SorP!$B$1:$B$6261,0)),"",INDIRECT("'SorP'!$A$"&amp;MATCH($S1111&amp;$J1111,SorP!C:C,0))))</f>
        <v/>
      </c>
      <c r="U1111" s="167"/>
      <c r="V1111" s="168" t="e">
        <f>IF(C1111="",NA(),MATCH($B1111&amp;$C1111,'Smelter Look-up'!$J:$J,0))</f>
        <v>#N/A</v>
      </c>
      <c r="X1111" s="169">
        <f t="shared" ca="1" si="90"/>
        <v>0</v>
      </c>
      <c r="AB1111" s="312" t="str">
        <f t="shared" si="92"/>
        <v/>
      </c>
      <c r="AC1111" s="169" t="str">
        <f t="shared" si="93"/>
        <v/>
      </c>
      <c r="AD1111" s="169" t="str">
        <f t="shared" si="94"/>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91"/>
        <v/>
      </c>
      <c r="T1112" s="154" t="str">
        <f ca="1">IF(B1112="","",IF(ISERROR(MATCH($J1112,SorP!$B$1:$B$6261,0)),"",INDIRECT("'SorP'!$A$"&amp;MATCH($S1112&amp;$J1112,SorP!C:C,0))))</f>
        <v/>
      </c>
      <c r="U1112" s="167"/>
      <c r="V1112" s="168" t="e">
        <f>IF(C1112="",NA(),MATCH($B1112&amp;$C1112,'Smelter Look-up'!$J:$J,0))</f>
        <v>#N/A</v>
      </c>
      <c r="X1112" s="169">
        <f t="shared" ca="1" si="90"/>
        <v>0</v>
      </c>
      <c r="AB1112" s="312" t="str">
        <f t="shared" si="92"/>
        <v/>
      </c>
      <c r="AC1112" s="169" t="str">
        <f t="shared" si="93"/>
        <v/>
      </c>
      <c r="AD1112" s="169" t="str">
        <f t="shared" si="94"/>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91"/>
        <v/>
      </c>
      <c r="T1113" s="154" t="str">
        <f ca="1">IF(B1113="","",IF(ISERROR(MATCH($J1113,SorP!$B$1:$B$6261,0)),"",INDIRECT("'SorP'!$A$"&amp;MATCH($S1113&amp;$J1113,SorP!C:C,0))))</f>
        <v/>
      </c>
      <c r="U1113" s="167"/>
      <c r="V1113" s="168" t="e">
        <f>IF(C1113="",NA(),MATCH($B1113&amp;$C1113,'Smelter Look-up'!$J:$J,0))</f>
        <v>#N/A</v>
      </c>
      <c r="X1113" s="169">
        <f t="shared" ca="1" si="90"/>
        <v>0</v>
      </c>
      <c r="AB1113" s="312" t="str">
        <f t="shared" si="92"/>
        <v/>
      </c>
      <c r="AC1113" s="169" t="str">
        <f t="shared" si="93"/>
        <v/>
      </c>
      <c r="AD1113" s="169" t="str">
        <f t="shared" si="94"/>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91"/>
        <v/>
      </c>
      <c r="T1114" s="154" t="str">
        <f ca="1">IF(B1114="","",IF(ISERROR(MATCH($J1114,SorP!$B$1:$B$6261,0)),"",INDIRECT("'SorP'!$A$"&amp;MATCH($S1114&amp;$J1114,SorP!C:C,0))))</f>
        <v/>
      </c>
      <c r="U1114" s="167"/>
      <c r="V1114" s="168" t="e">
        <f>IF(C1114="",NA(),MATCH($B1114&amp;$C1114,'Smelter Look-up'!$J:$J,0))</f>
        <v>#N/A</v>
      </c>
      <c r="X1114" s="169">
        <f t="shared" ca="1" si="90"/>
        <v>0</v>
      </c>
      <c r="AB1114" s="312" t="str">
        <f t="shared" si="92"/>
        <v/>
      </c>
      <c r="AC1114" s="169" t="str">
        <f t="shared" si="93"/>
        <v/>
      </c>
      <c r="AD1114" s="169" t="str">
        <f t="shared" si="94"/>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91"/>
        <v/>
      </c>
      <c r="T1115" s="154" t="str">
        <f ca="1">IF(B1115="","",IF(ISERROR(MATCH($J1115,SorP!$B$1:$B$6261,0)),"",INDIRECT("'SorP'!$A$"&amp;MATCH($S1115&amp;$J1115,SorP!C:C,0))))</f>
        <v/>
      </c>
      <c r="U1115" s="167"/>
      <c r="V1115" s="168" t="e">
        <f>IF(C1115="",NA(),MATCH($B1115&amp;$C1115,'Smelter Look-up'!$J:$J,0))</f>
        <v>#N/A</v>
      </c>
      <c r="X1115" s="169">
        <f t="shared" ca="1" si="90"/>
        <v>0</v>
      </c>
      <c r="AB1115" s="312" t="str">
        <f t="shared" si="92"/>
        <v/>
      </c>
      <c r="AC1115" s="169" t="str">
        <f t="shared" si="93"/>
        <v/>
      </c>
      <c r="AD1115" s="169" t="str">
        <f t="shared" si="94"/>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91"/>
        <v/>
      </c>
      <c r="T1116" s="154" t="str">
        <f ca="1">IF(B1116="","",IF(ISERROR(MATCH($J1116,SorP!$B$1:$B$6261,0)),"",INDIRECT("'SorP'!$A$"&amp;MATCH($S1116&amp;$J1116,SorP!C:C,0))))</f>
        <v/>
      </c>
      <c r="U1116" s="167"/>
      <c r="V1116" s="168" t="e">
        <f>IF(C1116="",NA(),MATCH($B1116&amp;$C1116,'Smelter Look-up'!$J:$J,0))</f>
        <v>#N/A</v>
      </c>
      <c r="X1116" s="169">
        <f t="shared" ca="1" si="90"/>
        <v>0</v>
      </c>
      <c r="AB1116" s="312" t="str">
        <f t="shared" si="92"/>
        <v/>
      </c>
      <c r="AC1116" s="169" t="str">
        <f t="shared" si="93"/>
        <v/>
      </c>
      <c r="AD1116" s="169" t="str">
        <f t="shared" si="94"/>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91"/>
        <v/>
      </c>
      <c r="T1117" s="154" t="str">
        <f ca="1">IF(B1117="","",IF(ISERROR(MATCH($J1117,SorP!$B$1:$B$6261,0)),"",INDIRECT("'SorP'!$A$"&amp;MATCH($S1117&amp;$J1117,SorP!C:C,0))))</f>
        <v/>
      </c>
      <c r="U1117" s="167"/>
      <c r="V1117" s="168" t="e">
        <f>IF(C1117="",NA(),MATCH($B1117&amp;$C1117,'Smelter Look-up'!$J:$J,0))</f>
        <v>#N/A</v>
      </c>
      <c r="X1117" s="169">
        <f t="shared" ca="1" si="90"/>
        <v>0</v>
      </c>
      <c r="AB1117" s="312" t="str">
        <f t="shared" si="92"/>
        <v/>
      </c>
      <c r="AC1117" s="169" t="str">
        <f t="shared" si="93"/>
        <v/>
      </c>
      <c r="AD1117" s="169" t="str">
        <f t="shared" si="94"/>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91"/>
        <v/>
      </c>
      <c r="T1118" s="154" t="str">
        <f ca="1">IF(B1118="","",IF(ISERROR(MATCH($J1118,SorP!$B$1:$B$6261,0)),"",INDIRECT("'SorP'!$A$"&amp;MATCH($S1118&amp;$J1118,SorP!C:C,0))))</f>
        <v/>
      </c>
      <c r="U1118" s="167"/>
      <c r="V1118" s="168" t="e">
        <f>IF(C1118="",NA(),MATCH($B1118&amp;$C1118,'Smelter Look-up'!$J:$J,0))</f>
        <v>#N/A</v>
      </c>
      <c r="X1118" s="169">
        <f t="shared" ca="1" si="90"/>
        <v>0</v>
      </c>
      <c r="AB1118" s="312" t="str">
        <f t="shared" si="92"/>
        <v/>
      </c>
      <c r="AC1118" s="169" t="str">
        <f t="shared" si="93"/>
        <v/>
      </c>
      <c r="AD1118" s="169" t="str">
        <f t="shared" si="94"/>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91"/>
        <v/>
      </c>
      <c r="T1119" s="154" t="str">
        <f ca="1">IF(B1119="","",IF(ISERROR(MATCH($J1119,SorP!$B$1:$B$6261,0)),"",INDIRECT("'SorP'!$A$"&amp;MATCH($S1119&amp;$J1119,SorP!C:C,0))))</f>
        <v/>
      </c>
      <c r="U1119" s="167"/>
      <c r="V1119" s="168" t="e">
        <f>IF(C1119="",NA(),MATCH($B1119&amp;$C1119,'Smelter Look-up'!$J:$J,0))</f>
        <v>#N/A</v>
      </c>
      <c r="X1119" s="169">
        <f t="shared" ca="1" si="90"/>
        <v>0</v>
      </c>
      <c r="AB1119" s="312" t="str">
        <f t="shared" si="92"/>
        <v/>
      </c>
      <c r="AC1119" s="169" t="str">
        <f t="shared" si="93"/>
        <v/>
      </c>
      <c r="AD1119" s="169" t="str">
        <f t="shared" si="94"/>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91"/>
        <v/>
      </c>
      <c r="T1120" s="154" t="str">
        <f ca="1">IF(B1120="","",IF(ISERROR(MATCH($J1120,SorP!$B$1:$B$6261,0)),"",INDIRECT("'SorP'!$A$"&amp;MATCH($S1120&amp;$J1120,SorP!C:C,0))))</f>
        <v/>
      </c>
      <c r="U1120" s="167"/>
      <c r="V1120" s="168" t="e">
        <f>IF(C1120="",NA(),MATCH($B1120&amp;$C1120,'Smelter Look-up'!$J:$J,0))</f>
        <v>#N/A</v>
      </c>
      <c r="X1120" s="169">
        <f t="shared" ca="1" si="90"/>
        <v>0</v>
      </c>
      <c r="AB1120" s="312" t="str">
        <f t="shared" si="92"/>
        <v/>
      </c>
      <c r="AC1120" s="169" t="str">
        <f t="shared" si="93"/>
        <v/>
      </c>
      <c r="AD1120" s="169" t="str">
        <f t="shared" si="94"/>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91"/>
        <v/>
      </c>
      <c r="T1121" s="154" t="str">
        <f ca="1">IF(B1121="","",IF(ISERROR(MATCH($J1121,SorP!$B$1:$B$6261,0)),"",INDIRECT("'SorP'!$A$"&amp;MATCH($S1121&amp;$J1121,SorP!C:C,0))))</f>
        <v/>
      </c>
      <c r="U1121" s="167"/>
      <c r="V1121" s="168" t="e">
        <f>IF(C1121="",NA(),MATCH($B1121&amp;$C1121,'Smelter Look-up'!$J:$J,0))</f>
        <v>#N/A</v>
      </c>
      <c r="X1121" s="169">
        <f t="shared" ca="1" si="90"/>
        <v>0</v>
      </c>
      <c r="AB1121" s="312" t="str">
        <f t="shared" si="92"/>
        <v/>
      </c>
      <c r="AC1121" s="169" t="str">
        <f t="shared" si="93"/>
        <v/>
      </c>
      <c r="AD1121" s="169" t="str">
        <f t="shared" si="94"/>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91"/>
        <v/>
      </c>
      <c r="T1122" s="154" t="str">
        <f ca="1">IF(B1122="","",IF(ISERROR(MATCH($J1122,SorP!$B$1:$B$6261,0)),"",INDIRECT("'SorP'!$A$"&amp;MATCH($S1122&amp;$J1122,SorP!C:C,0))))</f>
        <v/>
      </c>
      <c r="U1122" s="167"/>
      <c r="V1122" s="168" t="e">
        <f>IF(C1122="",NA(),MATCH($B1122&amp;$C1122,'Smelter Look-up'!$J:$J,0))</f>
        <v>#N/A</v>
      </c>
      <c r="X1122" s="169">
        <f t="shared" ca="1" si="90"/>
        <v>0</v>
      </c>
      <c r="AB1122" s="312" t="str">
        <f t="shared" si="92"/>
        <v/>
      </c>
      <c r="AC1122" s="169" t="str">
        <f t="shared" si="93"/>
        <v/>
      </c>
      <c r="AD1122" s="169" t="str">
        <f t="shared" si="94"/>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91"/>
        <v/>
      </c>
      <c r="T1123" s="154" t="str">
        <f ca="1">IF(B1123="","",IF(ISERROR(MATCH($J1123,SorP!$B$1:$B$6261,0)),"",INDIRECT("'SorP'!$A$"&amp;MATCH($S1123&amp;$J1123,SorP!C:C,0))))</f>
        <v/>
      </c>
      <c r="U1123" s="167"/>
      <c r="V1123" s="168" t="e">
        <f>IF(C1123="",NA(),MATCH($B1123&amp;$C1123,'Smelter Look-up'!$J:$J,0))</f>
        <v>#N/A</v>
      </c>
      <c r="X1123" s="169">
        <f t="shared" ca="1" si="90"/>
        <v>0</v>
      </c>
      <c r="AB1123" s="312" t="str">
        <f t="shared" si="92"/>
        <v/>
      </c>
      <c r="AC1123" s="169" t="str">
        <f t="shared" si="93"/>
        <v/>
      </c>
      <c r="AD1123" s="169" t="str">
        <f t="shared" si="94"/>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91"/>
        <v/>
      </c>
      <c r="T1124" s="154" t="str">
        <f ca="1">IF(B1124="","",IF(ISERROR(MATCH($J1124,SorP!$B$1:$B$6261,0)),"",INDIRECT("'SorP'!$A$"&amp;MATCH($S1124&amp;$J1124,SorP!C:C,0))))</f>
        <v/>
      </c>
      <c r="U1124" s="167"/>
      <c r="V1124" s="168" t="e">
        <f>IF(C1124="",NA(),MATCH($B1124&amp;$C1124,'Smelter Look-up'!$J:$J,0))</f>
        <v>#N/A</v>
      </c>
      <c r="X1124" s="169">
        <f t="shared" ca="1" si="90"/>
        <v>0</v>
      </c>
      <c r="AB1124" s="312" t="str">
        <f t="shared" si="92"/>
        <v/>
      </c>
      <c r="AC1124" s="169" t="str">
        <f t="shared" si="93"/>
        <v/>
      </c>
      <c r="AD1124" s="169" t="str">
        <f t="shared" si="94"/>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91"/>
        <v/>
      </c>
      <c r="T1125" s="154" t="str">
        <f ca="1">IF(B1125="","",IF(ISERROR(MATCH($J1125,SorP!$B$1:$B$6261,0)),"",INDIRECT("'SorP'!$A$"&amp;MATCH($S1125&amp;$J1125,SorP!C:C,0))))</f>
        <v/>
      </c>
      <c r="U1125" s="167"/>
      <c r="V1125" s="168" t="e">
        <f>IF(C1125="",NA(),MATCH($B1125&amp;$C1125,'Smelter Look-up'!$J:$J,0))</f>
        <v>#N/A</v>
      </c>
      <c r="X1125" s="169">
        <f t="shared" ca="1" si="90"/>
        <v>0</v>
      </c>
      <c r="AB1125" s="312" t="str">
        <f t="shared" si="92"/>
        <v/>
      </c>
      <c r="AC1125" s="169" t="str">
        <f t="shared" si="93"/>
        <v/>
      </c>
      <c r="AD1125" s="169" t="str">
        <f t="shared" si="94"/>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91"/>
        <v/>
      </c>
      <c r="T1126" s="154" t="str">
        <f ca="1">IF(B1126="","",IF(ISERROR(MATCH($J1126,SorP!$B$1:$B$6261,0)),"",INDIRECT("'SorP'!$A$"&amp;MATCH($S1126&amp;$J1126,SorP!C:C,0))))</f>
        <v/>
      </c>
      <c r="U1126" s="167"/>
      <c r="V1126" s="168" t="e">
        <f>IF(C1126="",NA(),MATCH($B1126&amp;$C1126,'Smelter Look-up'!$J:$J,0))</f>
        <v>#N/A</v>
      </c>
      <c r="X1126" s="169">
        <f t="shared" ca="1" si="90"/>
        <v>0</v>
      </c>
      <c r="AB1126" s="312" t="str">
        <f t="shared" si="92"/>
        <v/>
      </c>
      <c r="AC1126" s="169" t="str">
        <f t="shared" si="93"/>
        <v/>
      </c>
      <c r="AD1126" s="169" t="str">
        <f t="shared" si="94"/>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91"/>
        <v/>
      </c>
      <c r="T1127" s="154" t="str">
        <f ca="1">IF(B1127="","",IF(ISERROR(MATCH($J1127,SorP!$B$1:$B$6261,0)),"",INDIRECT("'SorP'!$A$"&amp;MATCH($S1127&amp;$J1127,SorP!C:C,0))))</f>
        <v/>
      </c>
      <c r="U1127" s="167"/>
      <c r="V1127" s="168" t="e">
        <f>IF(C1127="",NA(),MATCH($B1127&amp;$C1127,'Smelter Look-up'!$J:$J,0))</f>
        <v>#N/A</v>
      </c>
      <c r="X1127" s="169">
        <f t="shared" ca="1" si="90"/>
        <v>0</v>
      </c>
      <c r="AB1127" s="312" t="str">
        <f t="shared" si="92"/>
        <v/>
      </c>
      <c r="AC1127" s="169" t="str">
        <f t="shared" si="93"/>
        <v/>
      </c>
      <c r="AD1127" s="169" t="str">
        <f t="shared" si="94"/>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91"/>
        <v/>
      </c>
      <c r="T1128" s="154" t="str">
        <f ca="1">IF(B1128="","",IF(ISERROR(MATCH($J1128,SorP!$B$1:$B$6261,0)),"",INDIRECT("'SorP'!$A$"&amp;MATCH($S1128&amp;$J1128,SorP!C:C,0))))</f>
        <v/>
      </c>
      <c r="U1128" s="167"/>
      <c r="V1128" s="168" t="e">
        <f>IF(C1128="",NA(),MATCH($B1128&amp;$C1128,'Smelter Look-up'!$J:$J,0))</f>
        <v>#N/A</v>
      </c>
      <c r="X1128" s="169">
        <f t="shared" ca="1" si="90"/>
        <v>0</v>
      </c>
      <c r="AB1128" s="312" t="str">
        <f t="shared" si="92"/>
        <v/>
      </c>
      <c r="AC1128" s="169" t="str">
        <f t="shared" si="93"/>
        <v/>
      </c>
      <c r="AD1128" s="169" t="str">
        <f t="shared" si="94"/>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91"/>
        <v/>
      </c>
      <c r="T1129" s="154" t="str">
        <f ca="1">IF(B1129="","",IF(ISERROR(MATCH($J1129,SorP!$B$1:$B$6261,0)),"",INDIRECT("'SorP'!$A$"&amp;MATCH($S1129&amp;$J1129,SorP!C:C,0))))</f>
        <v/>
      </c>
      <c r="U1129" s="167"/>
      <c r="V1129" s="168" t="e">
        <f>IF(C1129="",NA(),MATCH($B1129&amp;$C1129,'Smelter Look-up'!$J:$J,0))</f>
        <v>#N/A</v>
      </c>
      <c r="X1129" s="169">
        <f t="shared" ca="1" si="90"/>
        <v>0</v>
      </c>
      <c r="AB1129" s="312" t="str">
        <f t="shared" si="92"/>
        <v/>
      </c>
      <c r="AC1129" s="169" t="str">
        <f t="shared" si="93"/>
        <v/>
      </c>
      <c r="AD1129" s="169" t="str">
        <f t="shared" si="94"/>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91"/>
        <v/>
      </c>
      <c r="T1130" s="154" t="str">
        <f ca="1">IF(B1130="","",IF(ISERROR(MATCH($J1130,SorP!$B$1:$B$6261,0)),"",INDIRECT("'SorP'!$A$"&amp;MATCH($S1130&amp;$J1130,SorP!C:C,0))))</f>
        <v/>
      </c>
      <c r="U1130" s="167"/>
      <c r="V1130" s="168" t="e">
        <f>IF(C1130="",NA(),MATCH($B1130&amp;$C1130,'Smelter Look-up'!$J:$J,0))</f>
        <v>#N/A</v>
      </c>
      <c r="X1130" s="169">
        <f t="shared" ca="1" si="90"/>
        <v>0</v>
      </c>
      <c r="AB1130" s="312" t="str">
        <f t="shared" si="92"/>
        <v/>
      </c>
      <c r="AC1130" s="169" t="str">
        <f t="shared" si="93"/>
        <v/>
      </c>
      <c r="AD1130" s="169" t="str">
        <f t="shared" si="94"/>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91"/>
        <v/>
      </c>
      <c r="T1131" s="154" t="str">
        <f ca="1">IF(B1131="","",IF(ISERROR(MATCH($J1131,SorP!$B$1:$B$6261,0)),"",INDIRECT("'SorP'!$A$"&amp;MATCH($S1131&amp;$J1131,SorP!C:C,0))))</f>
        <v/>
      </c>
      <c r="U1131" s="167"/>
      <c r="V1131" s="168" t="e">
        <f>IF(C1131="",NA(),MATCH($B1131&amp;$C1131,'Smelter Look-up'!$J:$J,0))</f>
        <v>#N/A</v>
      </c>
      <c r="X1131" s="169">
        <f t="shared" ca="1" si="90"/>
        <v>0</v>
      </c>
      <c r="AB1131" s="312" t="str">
        <f t="shared" si="92"/>
        <v/>
      </c>
      <c r="AC1131" s="169" t="str">
        <f t="shared" si="93"/>
        <v/>
      </c>
      <c r="AD1131" s="169" t="str">
        <f t="shared" si="94"/>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91"/>
        <v/>
      </c>
      <c r="T1132" s="154" t="str">
        <f ca="1">IF(B1132="","",IF(ISERROR(MATCH($J1132,SorP!$B$1:$B$6261,0)),"",INDIRECT("'SorP'!$A$"&amp;MATCH($S1132&amp;$J1132,SorP!C:C,0))))</f>
        <v/>
      </c>
      <c r="U1132" s="167"/>
      <c r="V1132" s="168" t="e">
        <f>IF(C1132="",NA(),MATCH($B1132&amp;$C1132,'Smelter Look-up'!$J:$J,0))</f>
        <v>#N/A</v>
      </c>
      <c r="X1132" s="169">
        <f t="shared" ca="1" si="90"/>
        <v>0</v>
      </c>
      <c r="AB1132" s="312" t="str">
        <f t="shared" si="92"/>
        <v/>
      </c>
      <c r="AC1132" s="169" t="str">
        <f t="shared" si="93"/>
        <v/>
      </c>
      <c r="AD1132" s="169" t="str">
        <f t="shared" si="94"/>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91"/>
        <v/>
      </c>
      <c r="T1133" s="154" t="str">
        <f ca="1">IF(B1133="","",IF(ISERROR(MATCH($J1133,SorP!$B$1:$B$6261,0)),"",INDIRECT("'SorP'!$A$"&amp;MATCH($S1133&amp;$J1133,SorP!C:C,0))))</f>
        <v/>
      </c>
      <c r="U1133" s="167"/>
      <c r="V1133" s="168" t="e">
        <f>IF(C1133="",NA(),MATCH($B1133&amp;$C1133,'Smelter Look-up'!$J:$J,0))</f>
        <v>#N/A</v>
      </c>
      <c r="X1133" s="169">
        <f t="shared" ca="1" si="90"/>
        <v>0</v>
      </c>
      <c r="AB1133" s="312" t="str">
        <f t="shared" si="92"/>
        <v/>
      </c>
      <c r="AC1133" s="169" t="str">
        <f t="shared" si="93"/>
        <v/>
      </c>
      <c r="AD1133" s="169" t="str">
        <f t="shared" si="94"/>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91"/>
        <v/>
      </c>
      <c r="T1134" s="154" t="str">
        <f ca="1">IF(B1134="","",IF(ISERROR(MATCH($J1134,SorP!$B$1:$B$6261,0)),"",INDIRECT("'SorP'!$A$"&amp;MATCH($S1134&amp;$J1134,SorP!C:C,0))))</f>
        <v/>
      </c>
      <c r="U1134" s="167"/>
      <c r="V1134" s="168" t="e">
        <f>IF(C1134="",NA(),MATCH($B1134&amp;$C1134,'Smelter Look-up'!$J:$J,0))</f>
        <v>#N/A</v>
      </c>
      <c r="X1134" s="169">
        <f t="shared" ca="1" si="90"/>
        <v>0</v>
      </c>
      <c r="AB1134" s="312" t="str">
        <f t="shared" si="92"/>
        <v/>
      </c>
      <c r="AC1134" s="169" t="str">
        <f t="shared" si="93"/>
        <v/>
      </c>
      <c r="AD1134" s="169" t="str">
        <f t="shared" si="94"/>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91"/>
        <v/>
      </c>
      <c r="T1135" s="154" t="str">
        <f ca="1">IF(B1135="","",IF(ISERROR(MATCH($J1135,SorP!$B$1:$B$6261,0)),"",INDIRECT("'SorP'!$A$"&amp;MATCH($S1135&amp;$J1135,SorP!C:C,0))))</f>
        <v/>
      </c>
      <c r="U1135" s="167"/>
      <c r="V1135" s="168" t="e">
        <f>IF(C1135="",NA(),MATCH($B1135&amp;$C1135,'Smelter Look-up'!$J:$J,0))</f>
        <v>#N/A</v>
      </c>
      <c r="X1135" s="169">
        <f t="shared" ca="1" si="90"/>
        <v>0</v>
      </c>
      <c r="AB1135" s="312" t="str">
        <f t="shared" si="92"/>
        <v/>
      </c>
      <c r="AC1135" s="169" t="str">
        <f t="shared" si="93"/>
        <v/>
      </c>
      <c r="AD1135" s="169" t="str">
        <f t="shared" si="94"/>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91"/>
        <v/>
      </c>
      <c r="T1136" s="154" t="str">
        <f ca="1">IF(B1136="","",IF(ISERROR(MATCH($J1136,SorP!$B$1:$B$6261,0)),"",INDIRECT("'SorP'!$A$"&amp;MATCH($S1136&amp;$J1136,SorP!C:C,0))))</f>
        <v/>
      </c>
      <c r="U1136" s="167"/>
      <c r="V1136" s="168" t="e">
        <f>IF(C1136="",NA(),MATCH($B1136&amp;$C1136,'Smelter Look-up'!$J:$J,0))</f>
        <v>#N/A</v>
      </c>
      <c r="X1136" s="169">
        <f t="shared" ca="1" si="90"/>
        <v>0</v>
      </c>
      <c r="AB1136" s="312" t="str">
        <f t="shared" si="92"/>
        <v/>
      </c>
      <c r="AC1136" s="169" t="str">
        <f t="shared" si="93"/>
        <v/>
      </c>
      <c r="AD1136" s="169" t="str">
        <f t="shared" si="94"/>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91"/>
        <v/>
      </c>
      <c r="T1137" s="154" t="str">
        <f ca="1">IF(B1137="","",IF(ISERROR(MATCH($J1137,SorP!$B$1:$B$6261,0)),"",INDIRECT("'SorP'!$A$"&amp;MATCH($S1137&amp;$J1137,SorP!C:C,0))))</f>
        <v/>
      </c>
      <c r="U1137" s="167"/>
      <c r="V1137" s="168" t="e">
        <f>IF(C1137="",NA(),MATCH($B1137&amp;$C1137,'Smelter Look-up'!$J:$J,0))</f>
        <v>#N/A</v>
      </c>
      <c r="X1137" s="169">
        <f t="shared" ca="1" si="90"/>
        <v>0</v>
      </c>
      <c r="AB1137" s="312" t="str">
        <f t="shared" si="92"/>
        <v/>
      </c>
      <c r="AC1137" s="169" t="str">
        <f t="shared" si="93"/>
        <v/>
      </c>
      <c r="AD1137" s="169" t="str">
        <f t="shared" si="94"/>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91"/>
        <v/>
      </c>
      <c r="T1138" s="154" t="str">
        <f ca="1">IF(B1138="","",IF(ISERROR(MATCH($J1138,SorP!$B$1:$B$6261,0)),"",INDIRECT("'SorP'!$A$"&amp;MATCH($S1138&amp;$J1138,SorP!C:C,0))))</f>
        <v/>
      </c>
      <c r="U1138" s="167"/>
      <c r="V1138" s="168" t="e">
        <f>IF(C1138="",NA(),MATCH($B1138&amp;$C1138,'Smelter Look-up'!$J:$J,0))</f>
        <v>#N/A</v>
      </c>
      <c r="X1138" s="169">
        <f t="shared" ca="1" si="90"/>
        <v>0</v>
      </c>
      <c r="AB1138" s="312" t="str">
        <f t="shared" si="92"/>
        <v/>
      </c>
      <c r="AC1138" s="169" t="str">
        <f t="shared" si="93"/>
        <v/>
      </c>
      <c r="AD1138" s="169" t="str">
        <f t="shared" si="94"/>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91"/>
        <v/>
      </c>
      <c r="T1139" s="154" t="str">
        <f ca="1">IF(B1139="","",IF(ISERROR(MATCH($J1139,SorP!$B$1:$B$6261,0)),"",INDIRECT("'SorP'!$A$"&amp;MATCH($S1139&amp;$J1139,SorP!C:C,0))))</f>
        <v/>
      </c>
      <c r="U1139" s="167"/>
      <c r="V1139" s="168" t="e">
        <f>IF(C1139="",NA(),MATCH($B1139&amp;$C1139,'Smelter Look-up'!$J:$J,0))</f>
        <v>#N/A</v>
      </c>
      <c r="X1139" s="169">
        <f t="shared" ca="1" si="90"/>
        <v>0</v>
      </c>
      <c r="AB1139" s="312" t="str">
        <f t="shared" si="92"/>
        <v/>
      </c>
      <c r="AC1139" s="169" t="str">
        <f t="shared" si="93"/>
        <v/>
      </c>
      <c r="AD1139" s="169" t="str">
        <f t="shared" si="94"/>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91"/>
        <v/>
      </c>
      <c r="T1140" s="154" t="str">
        <f ca="1">IF(B1140="","",IF(ISERROR(MATCH($J1140,SorP!$B$1:$B$6261,0)),"",INDIRECT("'SorP'!$A$"&amp;MATCH($S1140&amp;$J1140,SorP!C:C,0))))</f>
        <v/>
      </c>
      <c r="U1140" s="167"/>
      <c r="V1140" s="168" t="e">
        <f>IF(C1140="",NA(),MATCH($B1140&amp;$C1140,'Smelter Look-up'!$J:$J,0))</f>
        <v>#N/A</v>
      </c>
      <c r="X1140" s="169">
        <f t="shared" ca="1" si="90"/>
        <v>0</v>
      </c>
      <c r="AB1140" s="312" t="str">
        <f t="shared" si="92"/>
        <v/>
      </c>
      <c r="AC1140" s="169" t="str">
        <f t="shared" si="93"/>
        <v/>
      </c>
      <c r="AD1140" s="169" t="str">
        <f t="shared" si="94"/>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91"/>
        <v/>
      </c>
      <c r="T1141" s="154" t="str">
        <f ca="1">IF(B1141="","",IF(ISERROR(MATCH($J1141,SorP!$B$1:$B$6261,0)),"",INDIRECT("'SorP'!$A$"&amp;MATCH($S1141&amp;$J1141,SorP!C:C,0))))</f>
        <v/>
      </c>
      <c r="U1141" s="167"/>
      <c r="V1141" s="168" t="e">
        <f>IF(C1141="",NA(),MATCH($B1141&amp;$C1141,'Smelter Look-up'!$J:$J,0))</f>
        <v>#N/A</v>
      </c>
      <c r="X1141" s="169">
        <f t="shared" ca="1" si="90"/>
        <v>0</v>
      </c>
      <c r="AB1141" s="312" t="str">
        <f t="shared" si="92"/>
        <v/>
      </c>
      <c r="AC1141" s="169" t="str">
        <f t="shared" si="93"/>
        <v/>
      </c>
      <c r="AD1141" s="169" t="str">
        <f t="shared" si="94"/>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91"/>
        <v/>
      </c>
      <c r="T1142" s="154" t="str">
        <f ca="1">IF(B1142="","",IF(ISERROR(MATCH($J1142,SorP!$B$1:$B$6261,0)),"",INDIRECT("'SorP'!$A$"&amp;MATCH($S1142&amp;$J1142,SorP!C:C,0))))</f>
        <v/>
      </c>
      <c r="U1142" s="167"/>
      <c r="V1142" s="168" t="e">
        <f>IF(C1142="",NA(),MATCH($B1142&amp;$C1142,'Smelter Look-up'!$J:$J,0))</f>
        <v>#N/A</v>
      </c>
      <c r="X1142" s="169">
        <f t="shared" ca="1" si="90"/>
        <v>0</v>
      </c>
      <c r="AB1142" s="312" t="str">
        <f t="shared" si="92"/>
        <v/>
      </c>
      <c r="AC1142" s="169" t="str">
        <f t="shared" si="93"/>
        <v/>
      </c>
      <c r="AD1142" s="169" t="str">
        <f t="shared" si="94"/>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91"/>
        <v/>
      </c>
      <c r="T1143" s="154" t="str">
        <f ca="1">IF(B1143="","",IF(ISERROR(MATCH($J1143,SorP!$B$1:$B$6261,0)),"",INDIRECT("'SorP'!$A$"&amp;MATCH($S1143&amp;$J1143,SorP!C:C,0))))</f>
        <v/>
      </c>
      <c r="U1143" s="167"/>
      <c r="V1143" s="168" t="e">
        <f>IF(C1143="",NA(),MATCH($B1143&amp;$C1143,'Smelter Look-up'!$J:$J,0))</f>
        <v>#N/A</v>
      </c>
      <c r="X1143" s="169">
        <f t="shared" ca="1" si="90"/>
        <v>0</v>
      </c>
      <c r="AB1143" s="312" t="str">
        <f t="shared" si="92"/>
        <v/>
      </c>
      <c r="AC1143" s="169" t="str">
        <f t="shared" si="93"/>
        <v/>
      </c>
      <c r="AD1143" s="169" t="str">
        <f t="shared" si="94"/>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91"/>
        <v/>
      </c>
      <c r="T1144" s="154" t="str">
        <f ca="1">IF(B1144="","",IF(ISERROR(MATCH($J1144,SorP!$B$1:$B$6261,0)),"",INDIRECT("'SorP'!$A$"&amp;MATCH($S1144&amp;$J1144,SorP!C:C,0))))</f>
        <v/>
      </c>
      <c r="U1144" s="167"/>
      <c r="V1144" s="168" t="e">
        <f>IF(C1144="",NA(),MATCH($B1144&amp;$C1144,'Smelter Look-up'!$J:$J,0))</f>
        <v>#N/A</v>
      </c>
      <c r="X1144" s="169">
        <f t="shared" ref="X1144:X1207" ca="1" si="95">IF(AND(C1144="Smelter not listed",OR(LEN(D1144)=0,LEN(E1144)=0)),1,0)</f>
        <v>0</v>
      </c>
      <c r="AB1144" s="312" t="str">
        <f t="shared" si="92"/>
        <v/>
      </c>
      <c r="AC1144" s="169" t="str">
        <f t="shared" si="93"/>
        <v/>
      </c>
      <c r="AD1144" s="169" t="str">
        <f t="shared" si="94"/>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ref="S1145:S1208" ca="1" si="96">IF(B1145="","",IF(ISERROR(MATCH($E1145,CL,0)),"Unknown",INDIRECT("'C'!$A$"&amp;MATCH($E1145,CL,0)+1)))</f>
        <v/>
      </c>
      <c r="T1145" s="154" t="str">
        <f ca="1">IF(B1145="","",IF(ISERROR(MATCH($J1145,SorP!$B$1:$B$6261,0)),"",INDIRECT("'SorP'!$A$"&amp;MATCH($S1145&amp;$J1145,SorP!C:C,0))))</f>
        <v/>
      </c>
      <c r="U1145" s="167"/>
      <c r="V1145" s="168" t="e">
        <f>IF(C1145="",NA(),MATCH($B1145&amp;$C1145,'Smelter Look-up'!$J:$J,0))</f>
        <v>#N/A</v>
      </c>
      <c r="X1145" s="169">
        <f t="shared" ca="1" si="95"/>
        <v>0</v>
      </c>
      <c r="AB1145" s="312" t="str">
        <f t="shared" si="92"/>
        <v/>
      </c>
      <c r="AC1145" s="169" t="str">
        <f t="shared" si="93"/>
        <v/>
      </c>
      <c r="AD1145" s="169" t="str">
        <f t="shared" si="94"/>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96"/>
        <v/>
      </c>
      <c r="T1146" s="154" t="str">
        <f ca="1">IF(B1146="","",IF(ISERROR(MATCH($J1146,SorP!$B$1:$B$6261,0)),"",INDIRECT("'SorP'!$A$"&amp;MATCH($S1146&amp;$J1146,SorP!C:C,0))))</f>
        <v/>
      </c>
      <c r="U1146" s="167"/>
      <c r="V1146" s="168" t="e">
        <f>IF(C1146="",NA(),MATCH($B1146&amp;$C1146,'Smelter Look-up'!$J:$J,0))</f>
        <v>#N/A</v>
      </c>
      <c r="X1146" s="169">
        <f t="shared" ca="1" si="95"/>
        <v>0</v>
      </c>
      <c r="AB1146" s="312" t="str">
        <f t="shared" si="92"/>
        <v/>
      </c>
      <c r="AC1146" s="169" t="str">
        <f t="shared" si="93"/>
        <v/>
      </c>
      <c r="AD1146" s="169" t="str">
        <f t="shared" si="94"/>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96"/>
        <v/>
      </c>
      <c r="T1147" s="154" t="str">
        <f ca="1">IF(B1147="","",IF(ISERROR(MATCH($J1147,SorP!$B$1:$B$6261,0)),"",INDIRECT("'SorP'!$A$"&amp;MATCH($S1147&amp;$J1147,SorP!C:C,0))))</f>
        <v/>
      </c>
      <c r="U1147" s="167"/>
      <c r="V1147" s="168" t="e">
        <f>IF(C1147="",NA(),MATCH($B1147&amp;$C1147,'Smelter Look-up'!$J:$J,0))</f>
        <v>#N/A</v>
      </c>
      <c r="X1147" s="169">
        <f t="shared" ca="1" si="95"/>
        <v>0</v>
      </c>
      <c r="AB1147" s="312" t="str">
        <f t="shared" si="92"/>
        <v/>
      </c>
      <c r="AC1147" s="169" t="str">
        <f t="shared" si="93"/>
        <v/>
      </c>
      <c r="AD1147" s="169" t="str">
        <f t="shared" si="94"/>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96"/>
        <v/>
      </c>
      <c r="T1148" s="154" t="str">
        <f ca="1">IF(B1148="","",IF(ISERROR(MATCH($J1148,SorP!$B$1:$B$6261,0)),"",INDIRECT("'SorP'!$A$"&amp;MATCH($S1148&amp;$J1148,SorP!C:C,0))))</f>
        <v/>
      </c>
      <c r="U1148" s="167"/>
      <c r="V1148" s="168" t="e">
        <f>IF(C1148="",NA(),MATCH($B1148&amp;$C1148,'Smelter Look-up'!$J:$J,0))</f>
        <v>#N/A</v>
      </c>
      <c r="X1148" s="169">
        <f t="shared" ca="1" si="95"/>
        <v>0</v>
      </c>
      <c r="AB1148" s="312" t="str">
        <f t="shared" si="92"/>
        <v/>
      </c>
      <c r="AC1148" s="169" t="str">
        <f t="shared" si="93"/>
        <v/>
      </c>
      <c r="AD1148" s="169" t="str">
        <f t="shared" si="94"/>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96"/>
        <v/>
      </c>
      <c r="T1149" s="154" t="str">
        <f ca="1">IF(B1149="","",IF(ISERROR(MATCH($J1149,SorP!$B$1:$B$6261,0)),"",INDIRECT("'SorP'!$A$"&amp;MATCH($S1149&amp;$J1149,SorP!C:C,0))))</f>
        <v/>
      </c>
      <c r="U1149" s="167"/>
      <c r="V1149" s="168" t="e">
        <f>IF(C1149="",NA(),MATCH($B1149&amp;$C1149,'Smelter Look-up'!$J:$J,0))</f>
        <v>#N/A</v>
      </c>
      <c r="X1149" s="169">
        <f t="shared" ca="1" si="95"/>
        <v>0</v>
      </c>
      <c r="AB1149" s="312" t="str">
        <f t="shared" si="92"/>
        <v/>
      </c>
      <c r="AC1149" s="169" t="str">
        <f t="shared" si="93"/>
        <v/>
      </c>
      <c r="AD1149" s="169" t="str">
        <f t="shared" si="94"/>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96"/>
        <v/>
      </c>
      <c r="T1150" s="154" t="str">
        <f ca="1">IF(B1150="","",IF(ISERROR(MATCH($J1150,SorP!$B$1:$B$6261,0)),"",INDIRECT("'SorP'!$A$"&amp;MATCH($S1150&amp;$J1150,SorP!C:C,0))))</f>
        <v/>
      </c>
      <c r="U1150" s="167"/>
      <c r="V1150" s="168" t="e">
        <f>IF(C1150="",NA(),MATCH($B1150&amp;$C1150,'Smelter Look-up'!$J:$J,0))</f>
        <v>#N/A</v>
      </c>
      <c r="X1150" s="169">
        <f t="shared" ca="1" si="95"/>
        <v>0</v>
      </c>
      <c r="AB1150" s="312" t="str">
        <f t="shared" si="92"/>
        <v/>
      </c>
      <c r="AC1150" s="169" t="str">
        <f t="shared" si="93"/>
        <v/>
      </c>
      <c r="AD1150" s="169" t="str">
        <f t="shared" si="94"/>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96"/>
        <v/>
      </c>
      <c r="T1151" s="154" t="str">
        <f ca="1">IF(B1151="","",IF(ISERROR(MATCH($J1151,SorP!$B$1:$B$6261,0)),"",INDIRECT("'SorP'!$A$"&amp;MATCH($S1151&amp;$J1151,SorP!C:C,0))))</f>
        <v/>
      </c>
      <c r="U1151" s="167"/>
      <c r="V1151" s="168" t="e">
        <f>IF(C1151="",NA(),MATCH($B1151&amp;$C1151,'Smelter Look-up'!$J:$J,0))</f>
        <v>#N/A</v>
      </c>
      <c r="X1151" s="169">
        <f t="shared" ca="1" si="95"/>
        <v>0</v>
      </c>
      <c r="AB1151" s="312" t="str">
        <f t="shared" ref="AB1151:AB1214" si="97">IF(C1151="","",B1151)</f>
        <v/>
      </c>
      <c r="AC1151" s="169" t="str">
        <f t="shared" ref="AC1151:AC1214" si="98">B1151</f>
        <v/>
      </c>
      <c r="AD1151" s="169" t="str">
        <f t="shared" ref="AD1151:AD1214" si="99">IF(C1151="Smelter not listed",D1151,C1151)</f>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ca="1" si="96"/>
        <v/>
      </c>
      <c r="T1152" s="154" t="str">
        <f ca="1">IF(B1152="","",IF(ISERROR(MATCH($J1152,SorP!$B$1:$B$6261,0)),"",INDIRECT("'SorP'!$A$"&amp;MATCH($S1152&amp;$J1152,SorP!C:C,0))))</f>
        <v/>
      </c>
      <c r="U1152" s="167"/>
      <c r="V1152" s="168" t="e">
        <f>IF(C1152="",NA(),MATCH($B1152&amp;$C1152,'Smelter Look-up'!$J:$J,0))</f>
        <v>#N/A</v>
      </c>
      <c r="X1152" s="169">
        <f t="shared" ca="1" si="95"/>
        <v>0</v>
      </c>
      <c r="AB1152" s="312" t="str">
        <f t="shared" si="97"/>
        <v/>
      </c>
      <c r="AC1152" s="169" t="str">
        <f t="shared" si="98"/>
        <v/>
      </c>
      <c r="AD1152" s="169" t="str">
        <f t="shared" si="99"/>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6"/>
        <v/>
      </c>
      <c r="T1153" s="154" t="str">
        <f ca="1">IF(B1153="","",IF(ISERROR(MATCH($J1153,SorP!$B$1:$B$6261,0)),"",INDIRECT("'SorP'!$A$"&amp;MATCH($S1153&amp;$J1153,SorP!C:C,0))))</f>
        <v/>
      </c>
      <c r="U1153" s="167"/>
      <c r="V1153" s="168" t="e">
        <f>IF(C1153="",NA(),MATCH($B1153&amp;$C1153,'Smelter Look-up'!$J:$J,0))</f>
        <v>#N/A</v>
      </c>
      <c r="X1153" s="169">
        <f t="shared" ca="1" si="95"/>
        <v>0</v>
      </c>
      <c r="AB1153" s="312" t="str">
        <f t="shared" si="97"/>
        <v/>
      </c>
      <c r="AC1153" s="169" t="str">
        <f t="shared" si="98"/>
        <v/>
      </c>
      <c r="AD1153" s="169" t="str">
        <f t="shared" si="99"/>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6"/>
        <v/>
      </c>
      <c r="T1154" s="154" t="str">
        <f ca="1">IF(B1154="","",IF(ISERROR(MATCH($J1154,SorP!$B$1:$B$6261,0)),"",INDIRECT("'SorP'!$A$"&amp;MATCH($S1154&amp;$J1154,SorP!C:C,0))))</f>
        <v/>
      </c>
      <c r="U1154" s="167"/>
      <c r="V1154" s="168" t="e">
        <f>IF(C1154="",NA(),MATCH($B1154&amp;$C1154,'Smelter Look-up'!$J:$J,0))</f>
        <v>#N/A</v>
      </c>
      <c r="X1154" s="169">
        <f t="shared" ca="1" si="95"/>
        <v>0</v>
      </c>
      <c r="AB1154" s="312" t="str">
        <f t="shared" si="97"/>
        <v/>
      </c>
      <c r="AC1154" s="169" t="str">
        <f t="shared" si="98"/>
        <v/>
      </c>
      <c r="AD1154" s="169" t="str">
        <f t="shared" si="99"/>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6"/>
        <v/>
      </c>
      <c r="T1155" s="154" t="str">
        <f ca="1">IF(B1155="","",IF(ISERROR(MATCH($J1155,SorP!$B$1:$B$6261,0)),"",INDIRECT("'SorP'!$A$"&amp;MATCH($S1155&amp;$J1155,SorP!C:C,0))))</f>
        <v/>
      </c>
      <c r="U1155" s="167"/>
      <c r="V1155" s="168" t="e">
        <f>IF(C1155="",NA(),MATCH($B1155&amp;$C1155,'Smelter Look-up'!$J:$J,0))</f>
        <v>#N/A</v>
      </c>
      <c r="X1155" s="169">
        <f t="shared" ca="1" si="95"/>
        <v>0</v>
      </c>
      <c r="AB1155" s="312" t="str">
        <f t="shared" si="97"/>
        <v/>
      </c>
      <c r="AC1155" s="169" t="str">
        <f t="shared" si="98"/>
        <v/>
      </c>
      <c r="AD1155" s="169" t="str">
        <f t="shared" si="99"/>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6"/>
        <v/>
      </c>
      <c r="T1156" s="154" t="str">
        <f ca="1">IF(B1156="","",IF(ISERROR(MATCH($J1156,SorP!$B$1:$B$6261,0)),"",INDIRECT("'SorP'!$A$"&amp;MATCH($S1156&amp;$J1156,SorP!C:C,0))))</f>
        <v/>
      </c>
      <c r="U1156" s="167"/>
      <c r="V1156" s="168" t="e">
        <f>IF(C1156="",NA(),MATCH($B1156&amp;$C1156,'Smelter Look-up'!$J:$J,0))</f>
        <v>#N/A</v>
      </c>
      <c r="X1156" s="169">
        <f t="shared" ca="1" si="95"/>
        <v>0</v>
      </c>
      <c r="AB1156" s="312" t="str">
        <f t="shared" si="97"/>
        <v/>
      </c>
      <c r="AC1156" s="169" t="str">
        <f t="shared" si="98"/>
        <v/>
      </c>
      <c r="AD1156" s="169" t="str">
        <f t="shared" si="99"/>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6"/>
        <v/>
      </c>
      <c r="T1157" s="154" t="str">
        <f ca="1">IF(B1157="","",IF(ISERROR(MATCH($J1157,SorP!$B$1:$B$6261,0)),"",INDIRECT("'SorP'!$A$"&amp;MATCH($S1157&amp;$J1157,SorP!C:C,0))))</f>
        <v/>
      </c>
      <c r="U1157" s="167"/>
      <c r="V1157" s="168" t="e">
        <f>IF(C1157="",NA(),MATCH($B1157&amp;$C1157,'Smelter Look-up'!$J:$J,0))</f>
        <v>#N/A</v>
      </c>
      <c r="X1157" s="169">
        <f t="shared" ca="1" si="95"/>
        <v>0</v>
      </c>
      <c r="AB1157" s="312" t="str">
        <f t="shared" si="97"/>
        <v/>
      </c>
      <c r="AC1157" s="169" t="str">
        <f t="shared" si="98"/>
        <v/>
      </c>
      <c r="AD1157" s="169" t="str">
        <f t="shared" si="99"/>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6"/>
        <v/>
      </c>
      <c r="T1158" s="154" t="str">
        <f ca="1">IF(B1158="","",IF(ISERROR(MATCH($J1158,SorP!$B$1:$B$6261,0)),"",INDIRECT("'SorP'!$A$"&amp;MATCH($S1158&amp;$J1158,SorP!C:C,0))))</f>
        <v/>
      </c>
      <c r="U1158" s="167"/>
      <c r="V1158" s="168" t="e">
        <f>IF(C1158="",NA(),MATCH($B1158&amp;$C1158,'Smelter Look-up'!$J:$J,0))</f>
        <v>#N/A</v>
      </c>
      <c r="X1158" s="169">
        <f t="shared" ca="1" si="95"/>
        <v>0</v>
      </c>
      <c r="AB1158" s="312" t="str">
        <f t="shared" si="97"/>
        <v/>
      </c>
      <c r="AC1158" s="169" t="str">
        <f t="shared" si="98"/>
        <v/>
      </c>
      <c r="AD1158" s="169" t="str">
        <f t="shared" si="99"/>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6"/>
        <v/>
      </c>
      <c r="T1159" s="154" t="str">
        <f ca="1">IF(B1159="","",IF(ISERROR(MATCH($J1159,SorP!$B$1:$B$6261,0)),"",INDIRECT("'SorP'!$A$"&amp;MATCH($S1159&amp;$J1159,SorP!C:C,0))))</f>
        <v/>
      </c>
      <c r="U1159" s="167"/>
      <c r="V1159" s="168" t="e">
        <f>IF(C1159="",NA(),MATCH($B1159&amp;$C1159,'Smelter Look-up'!$J:$J,0))</f>
        <v>#N/A</v>
      </c>
      <c r="X1159" s="169">
        <f t="shared" ca="1" si="95"/>
        <v>0</v>
      </c>
      <c r="AB1159" s="312" t="str">
        <f t="shared" si="97"/>
        <v/>
      </c>
      <c r="AC1159" s="169" t="str">
        <f t="shared" si="98"/>
        <v/>
      </c>
      <c r="AD1159" s="169" t="str">
        <f t="shared" si="99"/>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6"/>
        <v/>
      </c>
      <c r="T1160" s="154" t="str">
        <f ca="1">IF(B1160="","",IF(ISERROR(MATCH($J1160,SorP!$B$1:$B$6261,0)),"",INDIRECT("'SorP'!$A$"&amp;MATCH($S1160&amp;$J1160,SorP!C:C,0))))</f>
        <v/>
      </c>
      <c r="U1160" s="167"/>
      <c r="V1160" s="168" t="e">
        <f>IF(C1160="",NA(),MATCH($B1160&amp;$C1160,'Smelter Look-up'!$J:$J,0))</f>
        <v>#N/A</v>
      </c>
      <c r="X1160" s="169">
        <f t="shared" ca="1" si="95"/>
        <v>0</v>
      </c>
      <c r="AB1160" s="312" t="str">
        <f t="shared" si="97"/>
        <v/>
      </c>
      <c r="AC1160" s="169" t="str">
        <f t="shared" si="98"/>
        <v/>
      </c>
      <c r="AD1160" s="169" t="str">
        <f t="shared" si="99"/>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6"/>
        <v/>
      </c>
      <c r="T1161" s="154" t="str">
        <f ca="1">IF(B1161="","",IF(ISERROR(MATCH($J1161,SorP!$B$1:$B$6261,0)),"",INDIRECT("'SorP'!$A$"&amp;MATCH($S1161&amp;$J1161,SorP!C:C,0))))</f>
        <v/>
      </c>
      <c r="U1161" s="167"/>
      <c r="V1161" s="168" t="e">
        <f>IF(C1161="",NA(),MATCH($B1161&amp;$C1161,'Smelter Look-up'!$J:$J,0))</f>
        <v>#N/A</v>
      </c>
      <c r="X1161" s="169">
        <f t="shared" ca="1" si="95"/>
        <v>0</v>
      </c>
      <c r="AB1161" s="312" t="str">
        <f t="shared" si="97"/>
        <v/>
      </c>
      <c r="AC1161" s="169" t="str">
        <f t="shared" si="98"/>
        <v/>
      </c>
      <c r="AD1161" s="169" t="str">
        <f t="shared" si="99"/>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6"/>
        <v/>
      </c>
      <c r="T1162" s="154" t="str">
        <f ca="1">IF(B1162="","",IF(ISERROR(MATCH($J1162,SorP!$B$1:$B$6261,0)),"",INDIRECT("'SorP'!$A$"&amp;MATCH($S1162&amp;$J1162,SorP!C:C,0))))</f>
        <v/>
      </c>
      <c r="U1162" s="167"/>
      <c r="V1162" s="168" t="e">
        <f>IF(C1162="",NA(),MATCH($B1162&amp;$C1162,'Smelter Look-up'!$J:$J,0))</f>
        <v>#N/A</v>
      </c>
      <c r="X1162" s="169">
        <f t="shared" ca="1" si="95"/>
        <v>0</v>
      </c>
      <c r="AB1162" s="312" t="str">
        <f t="shared" si="97"/>
        <v/>
      </c>
      <c r="AC1162" s="169" t="str">
        <f t="shared" si="98"/>
        <v/>
      </c>
      <c r="AD1162" s="169" t="str">
        <f t="shared" si="99"/>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6"/>
        <v/>
      </c>
      <c r="T1163" s="154" t="str">
        <f ca="1">IF(B1163="","",IF(ISERROR(MATCH($J1163,SorP!$B$1:$B$6261,0)),"",INDIRECT("'SorP'!$A$"&amp;MATCH($S1163&amp;$J1163,SorP!C:C,0))))</f>
        <v/>
      </c>
      <c r="U1163" s="167"/>
      <c r="V1163" s="168" t="e">
        <f>IF(C1163="",NA(),MATCH($B1163&amp;$C1163,'Smelter Look-up'!$J:$J,0))</f>
        <v>#N/A</v>
      </c>
      <c r="X1163" s="169">
        <f t="shared" ca="1" si="95"/>
        <v>0</v>
      </c>
      <c r="AB1163" s="312" t="str">
        <f t="shared" si="97"/>
        <v/>
      </c>
      <c r="AC1163" s="169" t="str">
        <f t="shared" si="98"/>
        <v/>
      </c>
      <c r="AD1163" s="169" t="str">
        <f t="shared" si="99"/>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6"/>
        <v/>
      </c>
      <c r="T1164" s="154" t="str">
        <f ca="1">IF(B1164="","",IF(ISERROR(MATCH($J1164,SorP!$B$1:$B$6261,0)),"",INDIRECT("'SorP'!$A$"&amp;MATCH($S1164&amp;$J1164,SorP!C:C,0))))</f>
        <v/>
      </c>
      <c r="U1164" s="167"/>
      <c r="V1164" s="168" t="e">
        <f>IF(C1164="",NA(),MATCH($B1164&amp;$C1164,'Smelter Look-up'!$J:$J,0))</f>
        <v>#N/A</v>
      </c>
      <c r="X1164" s="169">
        <f t="shared" ca="1" si="95"/>
        <v>0</v>
      </c>
      <c r="AB1164" s="312" t="str">
        <f t="shared" si="97"/>
        <v/>
      </c>
      <c r="AC1164" s="169" t="str">
        <f t="shared" si="98"/>
        <v/>
      </c>
      <c r="AD1164" s="169" t="str">
        <f t="shared" si="99"/>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6"/>
        <v/>
      </c>
      <c r="T1165" s="154" t="str">
        <f ca="1">IF(B1165="","",IF(ISERROR(MATCH($J1165,SorP!$B$1:$B$6261,0)),"",INDIRECT("'SorP'!$A$"&amp;MATCH($S1165&amp;$J1165,SorP!C:C,0))))</f>
        <v/>
      </c>
      <c r="U1165" s="167"/>
      <c r="V1165" s="168" t="e">
        <f>IF(C1165="",NA(),MATCH($B1165&amp;$C1165,'Smelter Look-up'!$J:$J,0))</f>
        <v>#N/A</v>
      </c>
      <c r="X1165" s="169">
        <f t="shared" ca="1" si="95"/>
        <v>0</v>
      </c>
      <c r="AB1165" s="312" t="str">
        <f t="shared" si="97"/>
        <v/>
      </c>
      <c r="AC1165" s="169" t="str">
        <f t="shared" si="98"/>
        <v/>
      </c>
      <c r="AD1165" s="169" t="str">
        <f t="shared" si="99"/>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6"/>
        <v/>
      </c>
      <c r="T1166" s="154" t="str">
        <f ca="1">IF(B1166="","",IF(ISERROR(MATCH($J1166,SorP!$B$1:$B$6261,0)),"",INDIRECT("'SorP'!$A$"&amp;MATCH($S1166&amp;$J1166,SorP!C:C,0))))</f>
        <v/>
      </c>
      <c r="U1166" s="167"/>
      <c r="V1166" s="168" t="e">
        <f>IF(C1166="",NA(),MATCH($B1166&amp;$C1166,'Smelter Look-up'!$J:$J,0))</f>
        <v>#N/A</v>
      </c>
      <c r="X1166" s="169">
        <f t="shared" ca="1" si="95"/>
        <v>0</v>
      </c>
      <c r="AB1166" s="312" t="str">
        <f t="shared" si="97"/>
        <v/>
      </c>
      <c r="AC1166" s="169" t="str">
        <f t="shared" si="98"/>
        <v/>
      </c>
      <c r="AD1166" s="169" t="str">
        <f t="shared" si="99"/>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6"/>
        <v/>
      </c>
      <c r="T1167" s="154" t="str">
        <f ca="1">IF(B1167="","",IF(ISERROR(MATCH($J1167,SorP!$B$1:$B$6261,0)),"",INDIRECT("'SorP'!$A$"&amp;MATCH($S1167&amp;$J1167,SorP!C:C,0))))</f>
        <v/>
      </c>
      <c r="U1167" s="167"/>
      <c r="V1167" s="168" t="e">
        <f>IF(C1167="",NA(),MATCH($B1167&amp;$C1167,'Smelter Look-up'!$J:$J,0))</f>
        <v>#N/A</v>
      </c>
      <c r="X1167" s="169">
        <f t="shared" ca="1" si="95"/>
        <v>0</v>
      </c>
      <c r="AB1167" s="312" t="str">
        <f t="shared" si="97"/>
        <v/>
      </c>
      <c r="AC1167" s="169" t="str">
        <f t="shared" si="98"/>
        <v/>
      </c>
      <c r="AD1167" s="169" t="str">
        <f t="shared" si="99"/>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6"/>
        <v/>
      </c>
      <c r="T1168" s="154" t="str">
        <f ca="1">IF(B1168="","",IF(ISERROR(MATCH($J1168,SorP!$B$1:$B$6261,0)),"",INDIRECT("'SorP'!$A$"&amp;MATCH($S1168&amp;$J1168,SorP!C:C,0))))</f>
        <v/>
      </c>
      <c r="U1168" s="167"/>
      <c r="V1168" s="168" t="e">
        <f>IF(C1168="",NA(),MATCH($B1168&amp;$C1168,'Smelter Look-up'!$J:$J,0))</f>
        <v>#N/A</v>
      </c>
      <c r="X1168" s="169">
        <f t="shared" ca="1" si="95"/>
        <v>0</v>
      </c>
      <c r="AB1168" s="312" t="str">
        <f t="shared" si="97"/>
        <v/>
      </c>
      <c r="AC1168" s="169" t="str">
        <f t="shared" si="98"/>
        <v/>
      </c>
      <c r="AD1168" s="169" t="str">
        <f t="shared" si="99"/>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6"/>
        <v/>
      </c>
      <c r="T1169" s="154" t="str">
        <f ca="1">IF(B1169="","",IF(ISERROR(MATCH($J1169,SorP!$B$1:$B$6261,0)),"",INDIRECT("'SorP'!$A$"&amp;MATCH($S1169&amp;$J1169,SorP!C:C,0))))</f>
        <v/>
      </c>
      <c r="U1169" s="167"/>
      <c r="V1169" s="168" t="e">
        <f>IF(C1169="",NA(),MATCH($B1169&amp;$C1169,'Smelter Look-up'!$J:$J,0))</f>
        <v>#N/A</v>
      </c>
      <c r="X1169" s="169">
        <f t="shared" ca="1" si="95"/>
        <v>0</v>
      </c>
      <c r="AB1169" s="312" t="str">
        <f t="shared" si="97"/>
        <v/>
      </c>
      <c r="AC1169" s="169" t="str">
        <f t="shared" si="98"/>
        <v/>
      </c>
      <c r="AD1169" s="169" t="str">
        <f t="shared" si="99"/>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6"/>
        <v/>
      </c>
      <c r="T1170" s="154" t="str">
        <f ca="1">IF(B1170="","",IF(ISERROR(MATCH($J1170,SorP!$B$1:$B$6261,0)),"",INDIRECT("'SorP'!$A$"&amp;MATCH($S1170&amp;$J1170,SorP!C:C,0))))</f>
        <v/>
      </c>
      <c r="U1170" s="167"/>
      <c r="V1170" s="168" t="e">
        <f>IF(C1170="",NA(),MATCH($B1170&amp;$C1170,'Smelter Look-up'!$J:$J,0))</f>
        <v>#N/A</v>
      </c>
      <c r="X1170" s="169">
        <f t="shared" ca="1" si="95"/>
        <v>0</v>
      </c>
      <c r="AB1170" s="312" t="str">
        <f t="shared" si="97"/>
        <v/>
      </c>
      <c r="AC1170" s="169" t="str">
        <f t="shared" si="98"/>
        <v/>
      </c>
      <c r="AD1170" s="169" t="str">
        <f t="shared" si="99"/>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6"/>
        <v/>
      </c>
      <c r="T1171" s="154" t="str">
        <f ca="1">IF(B1171="","",IF(ISERROR(MATCH($J1171,SorP!$B$1:$B$6261,0)),"",INDIRECT("'SorP'!$A$"&amp;MATCH($S1171&amp;$J1171,SorP!C:C,0))))</f>
        <v/>
      </c>
      <c r="U1171" s="167"/>
      <c r="V1171" s="168" t="e">
        <f>IF(C1171="",NA(),MATCH($B1171&amp;$C1171,'Smelter Look-up'!$J:$J,0))</f>
        <v>#N/A</v>
      </c>
      <c r="X1171" s="169">
        <f t="shared" ca="1" si="95"/>
        <v>0</v>
      </c>
      <c r="AB1171" s="312" t="str">
        <f t="shared" si="97"/>
        <v/>
      </c>
      <c r="AC1171" s="169" t="str">
        <f t="shared" si="98"/>
        <v/>
      </c>
      <c r="AD1171" s="169" t="str">
        <f t="shared" si="99"/>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6"/>
        <v/>
      </c>
      <c r="T1172" s="154" t="str">
        <f ca="1">IF(B1172="","",IF(ISERROR(MATCH($J1172,SorP!$B$1:$B$6261,0)),"",INDIRECT("'SorP'!$A$"&amp;MATCH($S1172&amp;$J1172,SorP!C:C,0))))</f>
        <v/>
      </c>
      <c r="U1172" s="167"/>
      <c r="V1172" s="168" t="e">
        <f>IF(C1172="",NA(),MATCH($B1172&amp;$C1172,'Smelter Look-up'!$J:$J,0))</f>
        <v>#N/A</v>
      </c>
      <c r="X1172" s="169">
        <f t="shared" ca="1" si="95"/>
        <v>0</v>
      </c>
      <c r="AB1172" s="312" t="str">
        <f t="shared" si="97"/>
        <v/>
      </c>
      <c r="AC1172" s="169" t="str">
        <f t="shared" si="98"/>
        <v/>
      </c>
      <c r="AD1172" s="169" t="str">
        <f t="shared" si="99"/>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6"/>
        <v/>
      </c>
      <c r="T1173" s="154" t="str">
        <f ca="1">IF(B1173="","",IF(ISERROR(MATCH($J1173,SorP!$B$1:$B$6261,0)),"",INDIRECT("'SorP'!$A$"&amp;MATCH($S1173&amp;$J1173,SorP!C:C,0))))</f>
        <v/>
      </c>
      <c r="U1173" s="167"/>
      <c r="V1173" s="168" t="e">
        <f>IF(C1173="",NA(),MATCH($B1173&amp;$C1173,'Smelter Look-up'!$J:$J,0))</f>
        <v>#N/A</v>
      </c>
      <c r="X1173" s="169">
        <f t="shared" ca="1" si="95"/>
        <v>0</v>
      </c>
      <c r="AB1173" s="312" t="str">
        <f t="shared" si="97"/>
        <v/>
      </c>
      <c r="AC1173" s="169" t="str">
        <f t="shared" si="98"/>
        <v/>
      </c>
      <c r="AD1173" s="169" t="str">
        <f t="shared" si="99"/>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6"/>
        <v/>
      </c>
      <c r="T1174" s="154" t="str">
        <f ca="1">IF(B1174="","",IF(ISERROR(MATCH($J1174,SorP!$B$1:$B$6261,0)),"",INDIRECT("'SorP'!$A$"&amp;MATCH($S1174&amp;$J1174,SorP!C:C,0))))</f>
        <v/>
      </c>
      <c r="U1174" s="167"/>
      <c r="V1174" s="168" t="e">
        <f>IF(C1174="",NA(),MATCH($B1174&amp;$C1174,'Smelter Look-up'!$J:$J,0))</f>
        <v>#N/A</v>
      </c>
      <c r="X1174" s="169">
        <f t="shared" ca="1" si="95"/>
        <v>0</v>
      </c>
      <c r="AB1174" s="312" t="str">
        <f t="shared" si="97"/>
        <v/>
      </c>
      <c r="AC1174" s="169" t="str">
        <f t="shared" si="98"/>
        <v/>
      </c>
      <c r="AD1174" s="169" t="str">
        <f t="shared" si="99"/>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6"/>
        <v/>
      </c>
      <c r="T1175" s="154" t="str">
        <f ca="1">IF(B1175="","",IF(ISERROR(MATCH($J1175,SorP!$B$1:$B$6261,0)),"",INDIRECT("'SorP'!$A$"&amp;MATCH($S1175&amp;$J1175,SorP!C:C,0))))</f>
        <v/>
      </c>
      <c r="U1175" s="167"/>
      <c r="V1175" s="168" t="e">
        <f>IF(C1175="",NA(),MATCH($B1175&amp;$C1175,'Smelter Look-up'!$J:$J,0))</f>
        <v>#N/A</v>
      </c>
      <c r="X1175" s="169">
        <f t="shared" ca="1" si="95"/>
        <v>0</v>
      </c>
      <c r="AB1175" s="312" t="str">
        <f t="shared" si="97"/>
        <v/>
      </c>
      <c r="AC1175" s="169" t="str">
        <f t="shared" si="98"/>
        <v/>
      </c>
      <c r="AD1175" s="169" t="str">
        <f t="shared" si="99"/>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6"/>
        <v/>
      </c>
      <c r="T1176" s="154" t="str">
        <f ca="1">IF(B1176="","",IF(ISERROR(MATCH($J1176,SorP!$B$1:$B$6261,0)),"",INDIRECT("'SorP'!$A$"&amp;MATCH($S1176&amp;$J1176,SorP!C:C,0))))</f>
        <v/>
      </c>
      <c r="U1176" s="167"/>
      <c r="V1176" s="168" t="e">
        <f>IF(C1176="",NA(),MATCH($B1176&amp;$C1176,'Smelter Look-up'!$J:$J,0))</f>
        <v>#N/A</v>
      </c>
      <c r="X1176" s="169">
        <f t="shared" ca="1" si="95"/>
        <v>0</v>
      </c>
      <c r="AB1176" s="312" t="str">
        <f t="shared" si="97"/>
        <v/>
      </c>
      <c r="AC1176" s="169" t="str">
        <f t="shared" si="98"/>
        <v/>
      </c>
      <c r="AD1176" s="169" t="str">
        <f t="shared" si="99"/>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6"/>
        <v/>
      </c>
      <c r="T1177" s="154" t="str">
        <f ca="1">IF(B1177="","",IF(ISERROR(MATCH($J1177,SorP!$B$1:$B$6261,0)),"",INDIRECT("'SorP'!$A$"&amp;MATCH($S1177&amp;$J1177,SorP!C:C,0))))</f>
        <v/>
      </c>
      <c r="U1177" s="167"/>
      <c r="V1177" s="168" t="e">
        <f>IF(C1177="",NA(),MATCH($B1177&amp;$C1177,'Smelter Look-up'!$J:$J,0))</f>
        <v>#N/A</v>
      </c>
      <c r="X1177" s="169">
        <f t="shared" ca="1" si="95"/>
        <v>0</v>
      </c>
      <c r="AB1177" s="312" t="str">
        <f t="shared" si="97"/>
        <v/>
      </c>
      <c r="AC1177" s="169" t="str">
        <f t="shared" si="98"/>
        <v/>
      </c>
      <c r="AD1177" s="169" t="str">
        <f t="shared" si="99"/>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6"/>
        <v/>
      </c>
      <c r="T1178" s="154" t="str">
        <f ca="1">IF(B1178="","",IF(ISERROR(MATCH($J1178,SorP!$B$1:$B$6261,0)),"",INDIRECT("'SorP'!$A$"&amp;MATCH($S1178&amp;$J1178,SorP!C:C,0))))</f>
        <v/>
      </c>
      <c r="U1178" s="167"/>
      <c r="V1178" s="168" t="e">
        <f>IF(C1178="",NA(),MATCH($B1178&amp;$C1178,'Smelter Look-up'!$J:$J,0))</f>
        <v>#N/A</v>
      </c>
      <c r="X1178" s="169">
        <f t="shared" ca="1" si="95"/>
        <v>0</v>
      </c>
      <c r="AB1178" s="312" t="str">
        <f t="shared" si="97"/>
        <v/>
      </c>
      <c r="AC1178" s="169" t="str">
        <f t="shared" si="98"/>
        <v/>
      </c>
      <c r="AD1178" s="169" t="str">
        <f t="shared" si="99"/>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6"/>
        <v/>
      </c>
      <c r="T1179" s="154" t="str">
        <f ca="1">IF(B1179="","",IF(ISERROR(MATCH($J1179,SorP!$B$1:$B$6261,0)),"",INDIRECT("'SorP'!$A$"&amp;MATCH($S1179&amp;$J1179,SorP!C:C,0))))</f>
        <v/>
      </c>
      <c r="U1179" s="167"/>
      <c r="V1179" s="168" t="e">
        <f>IF(C1179="",NA(),MATCH($B1179&amp;$C1179,'Smelter Look-up'!$J:$J,0))</f>
        <v>#N/A</v>
      </c>
      <c r="X1179" s="169">
        <f t="shared" ca="1" si="95"/>
        <v>0</v>
      </c>
      <c r="AB1179" s="312" t="str">
        <f t="shared" si="97"/>
        <v/>
      </c>
      <c r="AC1179" s="169" t="str">
        <f t="shared" si="98"/>
        <v/>
      </c>
      <c r="AD1179" s="169" t="str">
        <f t="shared" si="99"/>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6"/>
        <v/>
      </c>
      <c r="T1180" s="154" t="str">
        <f ca="1">IF(B1180="","",IF(ISERROR(MATCH($J1180,SorP!$B$1:$B$6261,0)),"",INDIRECT("'SorP'!$A$"&amp;MATCH($S1180&amp;$J1180,SorP!C:C,0))))</f>
        <v/>
      </c>
      <c r="U1180" s="167"/>
      <c r="V1180" s="168" t="e">
        <f>IF(C1180="",NA(),MATCH($B1180&amp;$C1180,'Smelter Look-up'!$J:$J,0))</f>
        <v>#N/A</v>
      </c>
      <c r="X1180" s="169">
        <f t="shared" ca="1" si="95"/>
        <v>0</v>
      </c>
      <c r="AB1180" s="312" t="str">
        <f t="shared" si="97"/>
        <v/>
      </c>
      <c r="AC1180" s="169" t="str">
        <f t="shared" si="98"/>
        <v/>
      </c>
      <c r="AD1180" s="169" t="str">
        <f t="shared" si="99"/>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6"/>
        <v/>
      </c>
      <c r="T1181" s="154" t="str">
        <f ca="1">IF(B1181="","",IF(ISERROR(MATCH($J1181,SorP!$B$1:$B$6261,0)),"",INDIRECT("'SorP'!$A$"&amp;MATCH($S1181&amp;$J1181,SorP!C:C,0))))</f>
        <v/>
      </c>
      <c r="U1181" s="167"/>
      <c r="V1181" s="168" t="e">
        <f>IF(C1181="",NA(),MATCH($B1181&amp;$C1181,'Smelter Look-up'!$J:$J,0))</f>
        <v>#N/A</v>
      </c>
      <c r="X1181" s="169">
        <f t="shared" ca="1" si="95"/>
        <v>0</v>
      </c>
      <c r="AB1181" s="312" t="str">
        <f t="shared" si="97"/>
        <v/>
      </c>
      <c r="AC1181" s="169" t="str">
        <f t="shared" si="98"/>
        <v/>
      </c>
      <c r="AD1181" s="169" t="str">
        <f t="shared" si="99"/>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6"/>
        <v/>
      </c>
      <c r="T1182" s="154" t="str">
        <f ca="1">IF(B1182="","",IF(ISERROR(MATCH($J1182,SorP!$B$1:$B$6261,0)),"",INDIRECT("'SorP'!$A$"&amp;MATCH($S1182&amp;$J1182,SorP!C:C,0))))</f>
        <v/>
      </c>
      <c r="U1182" s="167"/>
      <c r="V1182" s="168" t="e">
        <f>IF(C1182="",NA(),MATCH($B1182&amp;$C1182,'Smelter Look-up'!$J:$J,0))</f>
        <v>#N/A</v>
      </c>
      <c r="X1182" s="169">
        <f t="shared" ca="1" si="95"/>
        <v>0</v>
      </c>
      <c r="AB1182" s="312" t="str">
        <f t="shared" si="97"/>
        <v/>
      </c>
      <c r="AC1182" s="169" t="str">
        <f t="shared" si="98"/>
        <v/>
      </c>
      <c r="AD1182" s="169" t="str">
        <f t="shared" si="99"/>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6"/>
        <v/>
      </c>
      <c r="T1183" s="154" t="str">
        <f ca="1">IF(B1183="","",IF(ISERROR(MATCH($J1183,SorP!$B$1:$B$6261,0)),"",INDIRECT("'SorP'!$A$"&amp;MATCH($S1183&amp;$J1183,SorP!C:C,0))))</f>
        <v/>
      </c>
      <c r="U1183" s="167"/>
      <c r="V1183" s="168" t="e">
        <f>IF(C1183="",NA(),MATCH($B1183&amp;$C1183,'Smelter Look-up'!$J:$J,0))</f>
        <v>#N/A</v>
      </c>
      <c r="X1183" s="169">
        <f t="shared" ca="1" si="95"/>
        <v>0</v>
      </c>
      <c r="AB1183" s="312" t="str">
        <f t="shared" si="97"/>
        <v/>
      </c>
      <c r="AC1183" s="169" t="str">
        <f t="shared" si="98"/>
        <v/>
      </c>
      <c r="AD1183" s="169" t="str">
        <f t="shared" si="99"/>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6"/>
        <v/>
      </c>
      <c r="T1184" s="154" t="str">
        <f ca="1">IF(B1184="","",IF(ISERROR(MATCH($J1184,SorP!$B$1:$B$6261,0)),"",INDIRECT("'SorP'!$A$"&amp;MATCH($S1184&amp;$J1184,SorP!C:C,0))))</f>
        <v/>
      </c>
      <c r="U1184" s="167"/>
      <c r="V1184" s="168" t="e">
        <f>IF(C1184="",NA(),MATCH($B1184&amp;$C1184,'Smelter Look-up'!$J:$J,0))</f>
        <v>#N/A</v>
      </c>
      <c r="X1184" s="169">
        <f t="shared" ca="1" si="95"/>
        <v>0</v>
      </c>
      <c r="AB1184" s="312" t="str">
        <f t="shared" si="97"/>
        <v/>
      </c>
      <c r="AC1184" s="169" t="str">
        <f t="shared" si="98"/>
        <v/>
      </c>
      <c r="AD1184" s="169" t="str">
        <f t="shared" si="99"/>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6"/>
        <v/>
      </c>
      <c r="T1185" s="154" t="str">
        <f ca="1">IF(B1185="","",IF(ISERROR(MATCH($J1185,SorP!$B$1:$B$6261,0)),"",INDIRECT("'SorP'!$A$"&amp;MATCH($S1185&amp;$J1185,SorP!C:C,0))))</f>
        <v/>
      </c>
      <c r="U1185" s="167"/>
      <c r="V1185" s="168" t="e">
        <f>IF(C1185="",NA(),MATCH($B1185&amp;$C1185,'Smelter Look-up'!$J:$J,0))</f>
        <v>#N/A</v>
      </c>
      <c r="X1185" s="169">
        <f t="shared" ca="1" si="95"/>
        <v>0</v>
      </c>
      <c r="AB1185" s="312" t="str">
        <f t="shared" si="97"/>
        <v/>
      </c>
      <c r="AC1185" s="169" t="str">
        <f t="shared" si="98"/>
        <v/>
      </c>
      <c r="AD1185" s="169" t="str">
        <f t="shared" si="99"/>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6"/>
        <v/>
      </c>
      <c r="T1186" s="154" t="str">
        <f ca="1">IF(B1186="","",IF(ISERROR(MATCH($J1186,SorP!$B$1:$B$6261,0)),"",INDIRECT("'SorP'!$A$"&amp;MATCH($S1186&amp;$J1186,SorP!C:C,0))))</f>
        <v/>
      </c>
      <c r="U1186" s="167"/>
      <c r="V1186" s="168" t="e">
        <f>IF(C1186="",NA(),MATCH($B1186&amp;$C1186,'Smelter Look-up'!$J:$J,0))</f>
        <v>#N/A</v>
      </c>
      <c r="X1186" s="169">
        <f t="shared" ca="1" si="95"/>
        <v>0</v>
      </c>
      <c r="AB1186" s="312" t="str">
        <f t="shared" si="97"/>
        <v/>
      </c>
      <c r="AC1186" s="169" t="str">
        <f t="shared" si="98"/>
        <v/>
      </c>
      <c r="AD1186" s="169" t="str">
        <f t="shared" si="99"/>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6"/>
        <v/>
      </c>
      <c r="T1187" s="154" t="str">
        <f ca="1">IF(B1187="","",IF(ISERROR(MATCH($J1187,SorP!$B$1:$B$6261,0)),"",INDIRECT("'SorP'!$A$"&amp;MATCH($S1187&amp;$J1187,SorP!C:C,0))))</f>
        <v/>
      </c>
      <c r="U1187" s="167"/>
      <c r="V1187" s="168" t="e">
        <f>IF(C1187="",NA(),MATCH($B1187&amp;$C1187,'Smelter Look-up'!$J:$J,0))</f>
        <v>#N/A</v>
      </c>
      <c r="X1187" s="169">
        <f t="shared" ca="1" si="95"/>
        <v>0</v>
      </c>
      <c r="AB1187" s="312" t="str">
        <f t="shared" si="97"/>
        <v/>
      </c>
      <c r="AC1187" s="169" t="str">
        <f t="shared" si="98"/>
        <v/>
      </c>
      <c r="AD1187" s="169" t="str">
        <f t="shared" si="99"/>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6"/>
        <v/>
      </c>
      <c r="T1188" s="154" t="str">
        <f ca="1">IF(B1188="","",IF(ISERROR(MATCH($J1188,SorP!$B$1:$B$6261,0)),"",INDIRECT("'SorP'!$A$"&amp;MATCH($S1188&amp;$J1188,SorP!C:C,0))))</f>
        <v/>
      </c>
      <c r="U1188" s="167"/>
      <c r="V1188" s="168" t="e">
        <f>IF(C1188="",NA(),MATCH($B1188&amp;$C1188,'Smelter Look-up'!$J:$J,0))</f>
        <v>#N/A</v>
      </c>
      <c r="X1188" s="169">
        <f t="shared" ca="1" si="95"/>
        <v>0</v>
      </c>
      <c r="AB1188" s="312" t="str">
        <f t="shared" si="97"/>
        <v/>
      </c>
      <c r="AC1188" s="169" t="str">
        <f t="shared" si="98"/>
        <v/>
      </c>
      <c r="AD1188" s="169" t="str">
        <f t="shared" si="99"/>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6"/>
        <v/>
      </c>
      <c r="T1189" s="154" t="str">
        <f ca="1">IF(B1189="","",IF(ISERROR(MATCH($J1189,SorP!$B$1:$B$6261,0)),"",INDIRECT("'SorP'!$A$"&amp;MATCH($S1189&amp;$J1189,SorP!C:C,0))))</f>
        <v/>
      </c>
      <c r="U1189" s="167"/>
      <c r="V1189" s="168" t="e">
        <f>IF(C1189="",NA(),MATCH($B1189&amp;$C1189,'Smelter Look-up'!$J:$J,0))</f>
        <v>#N/A</v>
      </c>
      <c r="X1189" s="169">
        <f t="shared" ca="1" si="95"/>
        <v>0</v>
      </c>
      <c r="AB1189" s="312" t="str">
        <f t="shared" si="97"/>
        <v/>
      </c>
      <c r="AC1189" s="169" t="str">
        <f t="shared" si="98"/>
        <v/>
      </c>
      <c r="AD1189" s="169" t="str">
        <f t="shared" si="99"/>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6"/>
        <v/>
      </c>
      <c r="T1190" s="154" t="str">
        <f ca="1">IF(B1190="","",IF(ISERROR(MATCH($J1190,SorP!$B$1:$B$6261,0)),"",INDIRECT("'SorP'!$A$"&amp;MATCH($S1190&amp;$J1190,SorP!C:C,0))))</f>
        <v/>
      </c>
      <c r="U1190" s="167"/>
      <c r="V1190" s="168" t="e">
        <f>IF(C1190="",NA(),MATCH($B1190&amp;$C1190,'Smelter Look-up'!$J:$J,0))</f>
        <v>#N/A</v>
      </c>
      <c r="X1190" s="169">
        <f t="shared" ca="1" si="95"/>
        <v>0</v>
      </c>
      <c r="AB1190" s="312" t="str">
        <f t="shared" si="97"/>
        <v/>
      </c>
      <c r="AC1190" s="169" t="str">
        <f t="shared" si="98"/>
        <v/>
      </c>
      <c r="AD1190" s="169" t="str">
        <f t="shared" si="99"/>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6"/>
        <v/>
      </c>
      <c r="T1191" s="154" t="str">
        <f ca="1">IF(B1191="","",IF(ISERROR(MATCH($J1191,SorP!$B$1:$B$6261,0)),"",INDIRECT("'SorP'!$A$"&amp;MATCH($S1191&amp;$J1191,SorP!C:C,0))))</f>
        <v/>
      </c>
      <c r="U1191" s="167"/>
      <c r="V1191" s="168" t="e">
        <f>IF(C1191="",NA(),MATCH($B1191&amp;$C1191,'Smelter Look-up'!$J:$J,0))</f>
        <v>#N/A</v>
      </c>
      <c r="X1191" s="169">
        <f t="shared" ca="1" si="95"/>
        <v>0</v>
      </c>
      <c r="AB1191" s="312" t="str">
        <f t="shared" si="97"/>
        <v/>
      </c>
      <c r="AC1191" s="169" t="str">
        <f t="shared" si="98"/>
        <v/>
      </c>
      <c r="AD1191" s="169" t="str">
        <f t="shared" si="99"/>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6"/>
        <v/>
      </c>
      <c r="T1192" s="154" t="str">
        <f ca="1">IF(B1192="","",IF(ISERROR(MATCH($J1192,SorP!$B$1:$B$6261,0)),"",INDIRECT("'SorP'!$A$"&amp;MATCH($S1192&amp;$J1192,SorP!C:C,0))))</f>
        <v/>
      </c>
      <c r="U1192" s="167"/>
      <c r="V1192" s="168" t="e">
        <f>IF(C1192="",NA(),MATCH($B1192&amp;$C1192,'Smelter Look-up'!$J:$J,0))</f>
        <v>#N/A</v>
      </c>
      <c r="X1192" s="169">
        <f t="shared" ca="1" si="95"/>
        <v>0</v>
      </c>
      <c r="AB1192" s="312" t="str">
        <f t="shared" si="97"/>
        <v/>
      </c>
      <c r="AC1192" s="169" t="str">
        <f t="shared" si="98"/>
        <v/>
      </c>
      <c r="AD1192" s="169" t="str">
        <f t="shared" si="99"/>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6"/>
        <v/>
      </c>
      <c r="T1193" s="154" t="str">
        <f ca="1">IF(B1193="","",IF(ISERROR(MATCH($J1193,SorP!$B$1:$B$6261,0)),"",INDIRECT("'SorP'!$A$"&amp;MATCH($S1193&amp;$J1193,SorP!C:C,0))))</f>
        <v/>
      </c>
      <c r="U1193" s="167"/>
      <c r="V1193" s="168" t="e">
        <f>IF(C1193="",NA(),MATCH($B1193&amp;$C1193,'Smelter Look-up'!$J:$J,0))</f>
        <v>#N/A</v>
      </c>
      <c r="X1193" s="169">
        <f t="shared" ca="1" si="95"/>
        <v>0</v>
      </c>
      <c r="AB1193" s="312" t="str">
        <f t="shared" si="97"/>
        <v/>
      </c>
      <c r="AC1193" s="169" t="str">
        <f t="shared" si="98"/>
        <v/>
      </c>
      <c r="AD1193" s="169" t="str">
        <f t="shared" si="99"/>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6"/>
        <v/>
      </c>
      <c r="T1194" s="154" t="str">
        <f ca="1">IF(B1194="","",IF(ISERROR(MATCH($J1194,SorP!$B$1:$B$6261,0)),"",INDIRECT("'SorP'!$A$"&amp;MATCH($S1194&amp;$J1194,SorP!C:C,0))))</f>
        <v/>
      </c>
      <c r="U1194" s="167"/>
      <c r="V1194" s="168" t="e">
        <f>IF(C1194="",NA(),MATCH($B1194&amp;$C1194,'Smelter Look-up'!$J:$J,0))</f>
        <v>#N/A</v>
      </c>
      <c r="X1194" s="169">
        <f t="shared" ca="1" si="95"/>
        <v>0</v>
      </c>
      <c r="AB1194" s="312" t="str">
        <f t="shared" si="97"/>
        <v/>
      </c>
      <c r="AC1194" s="169" t="str">
        <f t="shared" si="98"/>
        <v/>
      </c>
      <c r="AD1194" s="169" t="str">
        <f t="shared" si="99"/>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6"/>
        <v/>
      </c>
      <c r="T1195" s="154" t="str">
        <f ca="1">IF(B1195="","",IF(ISERROR(MATCH($J1195,SorP!$B$1:$B$6261,0)),"",INDIRECT("'SorP'!$A$"&amp;MATCH($S1195&amp;$J1195,SorP!C:C,0))))</f>
        <v/>
      </c>
      <c r="U1195" s="167"/>
      <c r="V1195" s="168" t="e">
        <f>IF(C1195="",NA(),MATCH($B1195&amp;$C1195,'Smelter Look-up'!$J:$J,0))</f>
        <v>#N/A</v>
      </c>
      <c r="X1195" s="169">
        <f t="shared" ca="1" si="95"/>
        <v>0</v>
      </c>
      <c r="AB1195" s="312" t="str">
        <f t="shared" si="97"/>
        <v/>
      </c>
      <c r="AC1195" s="169" t="str">
        <f t="shared" si="98"/>
        <v/>
      </c>
      <c r="AD1195" s="169" t="str">
        <f t="shared" si="99"/>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6"/>
        <v/>
      </c>
      <c r="T1196" s="154" t="str">
        <f ca="1">IF(B1196="","",IF(ISERROR(MATCH($J1196,SorP!$B$1:$B$6261,0)),"",INDIRECT("'SorP'!$A$"&amp;MATCH($S1196&amp;$J1196,SorP!C:C,0))))</f>
        <v/>
      </c>
      <c r="U1196" s="167"/>
      <c r="V1196" s="168" t="e">
        <f>IF(C1196="",NA(),MATCH($B1196&amp;$C1196,'Smelter Look-up'!$J:$J,0))</f>
        <v>#N/A</v>
      </c>
      <c r="X1196" s="169">
        <f t="shared" ca="1" si="95"/>
        <v>0</v>
      </c>
      <c r="AB1196" s="312" t="str">
        <f t="shared" si="97"/>
        <v/>
      </c>
      <c r="AC1196" s="169" t="str">
        <f t="shared" si="98"/>
        <v/>
      </c>
      <c r="AD1196" s="169" t="str">
        <f t="shared" si="99"/>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6"/>
        <v/>
      </c>
      <c r="T1197" s="154" t="str">
        <f ca="1">IF(B1197="","",IF(ISERROR(MATCH($J1197,SorP!$B$1:$B$6261,0)),"",INDIRECT("'SorP'!$A$"&amp;MATCH($S1197&amp;$J1197,SorP!C:C,0))))</f>
        <v/>
      </c>
      <c r="U1197" s="167"/>
      <c r="V1197" s="168" t="e">
        <f>IF(C1197="",NA(),MATCH($B1197&amp;$C1197,'Smelter Look-up'!$J:$J,0))</f>
        <v>#N/A</v>
      </c>
      <c r="X1197" s="169">
        <f t="shared" ca="1" si="95"/>
        <v>0</v>
      </c>
      <c r="AB1197" s="312" t="str">
        <f t="shared" si="97"/>
        <v/>
      </c>
      <c r="AC1197" s="169" t="str">
        <f t="shared" si="98"/>
        <v/>
      </c>
      <c r="AD1197" s="169" t="str">
        <f t="shared" si="99"/>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6"/>
        <v/>
      </c>
      <c r="T1198" s="154" t="str">
        <f ca="1">IF(B1198="","",IF(ISERROR(MATCH($J1198,SorP!$B$1:$B$6261,0)),"",INDIRECT("'SorP'!$A$"&amp;MATCH($S1198&amp;$J1198,SorP!C:C,0))))</f>
        <v/>
      </c>
      <c r="U1198" s="167"/>
      <c r="V1198" s="168" t="e">
        <f>IF(C1198="",NA(),MATCH($B1198&amp;$C1198,'Smelter Look-up'!$J:$J,0))</f>
        <v>#N/A</v>
      </c>
      <c r="X1198" s="169">
        <f t="shared" ca="1" si="95"/>
        <v>0</v>
      </c>
      <c r="AB1198" s="312" t="str">
        <f t="shared" si="97"/>
        <v/>
      </c>
      <c r="AC1198" s="169" t="str">
        <f t="shared" si="98"/>
        <v/>
      </c>
      <c r="AD1198" s="169" t="str">
        <f t="shared" si="99"/>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6"/>
        <v/>
      </c>
      <c r="T1199" s="154" t="str">
        <f ca="1">IF(B1199="","",IF(ISERROR(MATCH($J1199,SorP!$B$1:$B$6261,0)),"",INDIRECT("'SorP'!$A$"&amp;MATCH($S1199&amp;$J1199,SorP!C:C,0))))</f>
        <v/>
      </c>
      <c r="U1199" s="167"/>
      <c r="V1199" s="168" t="e">
        <f>IF(C1199="",NA(),MATCH($B1199&amp;$C1199,'Smelter Look-up'!$J:$J,0))</f>
        <v>#N/A</v>
      </c>
      <c r="X1199" s="169">
        <f t="shared" ca="1" si="95"/>
        <v>0</v>
      </c>
      <c r="AB1199" s="312" t="str">
        <f t="shared" si="97"/>
        <v/>
      </c>
      <c r="AC1199" s="169" t="str">
        <f t="shared" si="98"/>
        <v/>
      </c>
      <c r="AD1199" s="169" t="str">
        <f t="shared" si="99"/>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6"/>
        <v/>
      </c>
      <c r="T1200" s="154" t="str">
        <f ca="1">IF(B1200="","",IF(ISERROR(MATCH($J1200,SorP!$B$1:$B$6261,0)),"",INDIRECT("'SorP'!$A$"&amp;MATCH($S1200&amp;$J1200,SorP!C:C,0))))</f>
        <v/>
      </c>
      <c r="U1200" s="167"/>
      <c r="V1200" s="168" t="e">
        <f>IF(C1200="",NA(),MATCH($B1200&amp;$C1200,'Smelter Look-up'!$J:$J,0))</f>
        <v>#N/A</v>
      </c>
      <c r="X1200" s="169">
        <f t="shared" ca="1" si="95"/>
        <v>0</v>
      </c>
      <c r="AB1200" s="312" t="str">
        <f t="shared" si="97"/>
        <v/>
      </c>
      <c r="AC1200" s="169" t="str">
        <f t="shared" si="98"/>
        <v/>
      </c>
      <c r="AD1200" s="169" t="str">
        <f t="shared" si="99"/>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6"/>
        <v/>
      </c>
      <c r="T1201" s="154" t="str">
        <f ca="1">IF(B1201="","",IF(ISERROR(MATCH($J1201,SorP!$B$1:$B$6261,0)),"",INDIRECT("'SorP'!$A$"&amp;MATCH($S1201&amp;$J1201,SorP!C:C,0))))</f>
        <v/>
      </c>
      <c r="U1201" s="167"/>
      <c r="V1201" s="168" t="e">
        <f>IF(C1201="",NA(),MATCH($B1201&amp;$C1201,'Smelter Look-up'!$J:$J,0))</f>
        <v>#N/A</v>
      </c>
      <c r="X1201" s="169">
        <f t="shared" ca="1" si="95"/>
        <v>0</v>
      </c>
      <c r="AB1201" s="312" t="str">
        <f t="shared" si="97"/>
        <v/>
      </c>
      <c r="AC1201" s="169" t="str">
        <f t="shared" si="98"/>
        <v/>
      </c>
      <c r="AD1201" s="169" t="str">
        <f t="shared" si="99"/>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6"/>
        <v/>
      </c>
      <c r="T1202" s="154" t="str">
        <f ca="1">IF(B1202="","",IF(ISERROR(MATCH($J1202,SorP!$B$1:$B$6261,0)),"",INDIRECT("'SorP'!$A$"&amp;MATCH($S1202&amp;$J1202,SorP!C:C,0))))</f>
        <v/>
      </c>
      <c r="U1202" s="167"/>
      <c r="V1202" s="168" t="e">
        <f>IF(C1202="",NA(),MATCH($B1202&amp;$C1202,'Smelter Look-up'!$J:$J,0))</f>
        <v>#N/A</v>
      </c>
      <c r="X1202" s="169">
        <f t="shared" ca="1" si="95"/>
        <v>0</v>
      </c>
      <c r="AB1202" s="312" t="str">
        <f t="shared" si="97"/>
        <v/>
      </c>
      <c r="AC1202" s="169" t="str">
        <f t="shared" si="98"/>
        <v/>
      </c>
      <c r="AD1202" s="169" t="str">
        <f t="shared" si="99"/>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6"/>
        <v/>
      </c>
      <c r="T1203" s="154" t="str">
        <f ca="1">IF(B1203="","",IF(ISERROR(MATCH($J1203,SorP!$B$1:$B$6261,0)),"",INDIRECT("'SorP'!$A$"&amp;MATCH($S1203&amp;$J1203,SorP!C:C,0))))</f>
        <v/>
      </c>
      <c r="U1203" s="167"/>
      <c r="V1203" s="168" t="e">
        <f>IF(C1203="",NA(),MATCH($B1203&amp;$C1203,'Smelter Look-up'!$J:$J,0))</f>
        <v>#N/A</v>
      </c>
      <c r="X1203" s="169">
        <f t="shared" ca="1" si="95"/>
        <v>0</v>
      </c>
      <c r="AB1203" s="312" t="str">
        <f t="shared" si="97"/>
        <v/>
      </c>
      <c r="AC1203" s="169" t="str">
        <f t="shared" si="98"/>
        <v/>
      </c>
      <c r="AD1203" s="169" t="str">
        <f t="shared" si="99"/>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6"/>
        <v/>
      </c>
      <c r="T1204" s="154" t="str">
        <f ca="1">IF(B1204="","",IF(ISERROR(MATCH($J1204,SorP!$B$1:$B$6261,0)),"",INDIRECT("'SorP'!$A$"&amp;MATCH($S1204&amp;$J1204,SorP!C:C,0))))</f>
        <v/>
      </c>
      <c r="U1204" s="167"/>
      <c r="V1204" s="168" t="e">
        <f>IF(C1204="",NA(),MATCH($B1204&amp;$C1204,'Smelter Look-up'!$J:$J,0))</f>
        <v>#N/A</v>
      </c>
      <c r="X1204" s="169">
        <f t="shared" ca="1" si="95"/>
        <v>0</v>
      </c>
      <c r="AB1204" s="312" t="str">
        <f t="shared" si="97"/>
        <v/>
      </c>
      <c r="AC1204" s="169" t="str">
        <f t="shared" si="98"/>
        <v/>
      </c>
      <c r="AD1204" s="169" t="str">
        <f t="shared" si="99"/>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6"/>
        <v/>
      </c>
      <c r="T1205" s="154" t="str">
        <f ca="1">IF(B1205="","",IF(ISERROR(MATCH($J1205,SorP!$B$1:$B$6261,0)),"",INDIRECT("'SorP'!$A$"&amp;MATCH($S1205&amp;$J1205,SorP!C:C,0))))</f>
        <v/>
      </c>
      <c r="U1205" s="167"/>
      <c r="V1205" s="168" t="e">
        <f>IF(C1205="",NA(),MATCH($B1205&amp;$C1205,'Smelter Look-up'!$J:$J,0))</f>
        <v>#N/A</v>
      </c>
      <c r="X1205" s="169">
        <f t="shared" ca="1" si="95"/>
        <v>0</v>
      </c>
      <c r="AB1205" s="312" t="str">
        <f t="shared" si="97"/>
        <v/>
      </c>
      <c r="AC1205" s="169" t="str">
        <f t="shared" si="98"/>
        <v/>
      </c>
      <c r="AD1205" s="169" t="str">
        <f t="shared" si="99"/>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6"/>
        <v/>
      </c>
      <c r="T1206" s="154" t="str">
        <f ca="1">IF(B1206="","",IF(ISERROR(MATCH($J1206,SorP!$B$1:$B$6261,0)),"",INDIRECT("'SorP'!$A$"&amp;MATCH($S1206&amp;$J1206,SorP!C:C,0))))</f>
        <v/>
      </c>
      <c r="U1206" s="167"/>
      <c r="V1206" s="168" t="e">
        <f>IF(C1206="",NA(),MATCH($B1206&amp;$C1206,'Smelter Look-up'!$J:$J,0))</f>
        <v>#N/A</v>
      </c>
      <c r="X1206" s="169">
        <f t="shared" ca="1" si="95"/>
        <v>0</v>
      </c>
      <c r="AB1206" s="312" t="str">
        <f t="shared" si="97"/>
        <v/>
      </c>
      <c r="AC1206" s="169" t="str">
        <f t="shared" si="98"/>
        <v/>
      </c>
      <c r="AD1206" s="169" t="str">
        <f t="shared" si="99"/>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6"/>
        <v/>
      </c>
      <c r="T1207" s="154" t="str">
        <f ca="1">IF(B1207="","",IF(ISERROR(MATCH($J1207,SorP!$B$1:$B$6261,0)),"",INDIRECT("'SorP'!$A$"&amp;MATCH($S1207&amp;$J1207,SorP!C:C,0))))</f>
        <v/>
      </c>
      <c r="U1207" s="167"/>
      <c r="V1207" s="168" t="e">
        <f>IF(C1207="",NA(),MATCH($B1207&amp;$C1207,'Smelter Look-up'!$J:$J,0))</f>
        <v>#N/A</v>
      </c>
      <c r="X1207" s="169">
        <f t="shared" ca="1" si="95"/>
        <v>0</v>
      </c>
      <c r="AB1207" s="312" t="str">
        <f t="shared" si="97"/>
        <v/>
      </c>
      <c r="AC1207" s="169" t="str">
        <f t="shared" si="98"/>
        <v/>
      </c>
      <c r="AD1207" s="169" t="str">
        <f t="shared" si="99"/>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6"/>
        <v/>
      </c>
      <c r="T1208" s="154" t="str">
        <f ca="1">IF(B1208="","",IF(ISERROR(MATCH($J1208,SorP!$B$1:$B$6261,0)),"",INDIRECT("'SorP'!$A$"&amp;MATCH($S1208&amp;$J1208,SorP!C:C,0))))</f>
        <v/>
      </c>
      <c r="U1208" s="167"/>
      <c r="V1208" s="168" t="e">
        <f>IF(C1208="",NA(),MATCH($B1208&amp;$C1208,'Smelter Look-up'!$J:$J,0))</f>
        <v>#N/A</v>
      </c>
      <c r="X1208" s="169">
        <f t="shared" ref="X1208:X1271" ca="1" si="100">IF(AND(C1208="Smelter not listed",OR(LEN(D1208)=0,LEN(E1208)=0)),1,0)</f>
        <v>0</v>
      </c>
      <c r="AB1208" s="312" t="str">
        <f t="shared" si="97"/>
        <v/>
      </c>
      <c r="AC1208" s="169" t="str">
        <f t="shared" si="98"/>
        <v/>
      </c>
      <c r="AD1208" s="169" t="str">
        <f t="shared" si="99"/>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ref="S1209:S1272" ca="1" si="101">IF(B1209="","",IF(ISERROR(MATCH($E1209,CL,0)),"Unknown",INDIRECT("'C'!$A$"&amp;MATCH($E1209,CL,0)+1)))</f>
        <v/>
      </c>
      <c r="T1209" s="154" t="str">
        <f ca="1">IF(B1209="","",IF(ISERROR(MATCH($J1209,SorP!$B$1:$B$6261,0)),"",INDIRECT("'SorP'!$A$"&amp;MATCH($S1209&amp;$J1209,SorP!C:C,0))))</f>
        <v/>
      </c>
      <c r="U1209" s="167"/>
      <c r="V1209" s="168" t="e">
        <f>IF(C1209="",NA(),MATCH($B1209&amp;$C1209,'Smelter Look-up'!$J:$J,0))</f>
        <v>#N/A</v>
      </c>
      <c r="X1209" s="169">
        <f t="shared" ca="1" si="100"/>
        <v>0</v>
      </c>
      <c r="AB1209" s="312" t="str">
        <f t="shared" si="97"/>
        <v/>
      </c>
      <c r="AC1209" s="169" t="str">
        <f t="shared" si="98"/>
        <v/>
      </c>
      <c r="AD1209" s="169" t="str">
        <f t="shared" si="99"/>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101"/>
        <v/>
      </c>
      <c r="T1210" s="154" t="str">
        <f ca="1">IF(B1210="","",IF(ISERROR(MATCH($J1210,SorP!$B$1:$B$6261,0)),"",INDIRECT("'SorP'!$A$"&amp;MATCH($S1210&amp;$J1210,SorP!C:C,0))))</f>
        <v/>
      </c>
      <c r="U1210" s="167"/>
      <c r="V1210" s="168" t="e">
        <f>IF(C1210="",NA(),MATCH($B1210&amp;$C1210,'Smelter Look-up'!$J:$J,0))</f>
        <v>#N/A</v>
      </c>
      <c r="X1210" s="169">
        <f t="shared" ca="1" si="100"/>
        <v>0</v>
      </c>
      <c r="AB1210" s="312" t="str">
        <f t="shared" si="97"/>
        <v/>
      </c>
      <c r="AC1210" s="169" t="str">
        <f t="shared" si="98"/>
        <v/>
      </c>
      <c r="AD1210" s="169" t="str">
        <f t="shared" si="99"/>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101"/>
        <v/>
      </c>
      <c r="T1211" s="154" t="str">
        <f ca="1">IF(B1211="","",IF(ISERROR(MATCH($J1211,SorP!$B$1:$B$6261,0)),"",INDIRECT("'SorP'!$A$"&amp;MATCH($S1211&amp;$J1211,SorP!C:C,0))))</f>
        <v/>
      </c>
      <c r="U1211" s="167"/>
      <c r="V1211" s="168" t="e">
        <f>IF(C1211="",NA(),MATCH($B1211&amp;$C1211,'Smelter Look-up'!$J:$J,0))</f>
        <v>#N/A</v>
      </c>
      <c r="X1211" s="169">
        <f t="shared" ca="1" si="100"/>
        <v>0</v>
      </c>
      <c r="AB1211" s="312" t="str">
        <f t="shared" si="97"/>
        <v/>
      </c>
      <c r="AC1211" s="169" t="str">
        <f t="shared" si="98"/>
        <v/>
      </c>
      <c r="AD1211" s="169" t="str">
        <f t="shared" si="99"/>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101"/>
        <v/>
      </c>
      <c r="T1212" s="154" t="str">
        <f ca="1">IF(B1212="","",IF(ISERROR(MATCH($J1212,SorP!$B$1:$B$6261,0)),"",INDIRECT("'SorP'!$A$"&amp;MATCH($S1212&amp;$J1212,SorP!C:C,0))))</f>
        <v/>
      </c>
      <c r="U1212" s="167"/>
      <c r="V1212" s="168" t="e">
        <f>IF(C1212="",NA(),MATCH($B1212&amp;$C1212,'Smelter Look-up'!$J:$J,0))</f>
        <v>#N/A</v>
      </c>
      <c r="X1212" s="169">
        <f t="shared" ca="1" si="100"/>
        <v>0</v>
      </c>
      <c r="AB1212" s="312" t="str">
        <f t="shared" si="97"/>
        <v/>
      </c>
      <c r="AC1212" s="169" t="str">
        <f t="shared" si="98"/>
        <v/>
      </c>
      <c r="AD1212" s="169" t="str">
        <f t="shared" si="99"/>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101"/>
        <v/>
      </c>
      <c r="T1213" s="154" t="str">
        <f ca="1">IF(B1213="","",IF(ISERROR(MATCH($J1213,SorP!$B$1:$B$6261,0)),"",INDIRECT("'SorP'!$A$"&amp;MATCH($S1213&amp;$J1213,SorP!C:C,0))))</f>
        <v/>
      </c>
      <c r="U1213" s="167"/>
      <c r="V1213" s="168" t="e">
        <f>IF(C1213="",NA(),MATCH($B1213&amp;$C1213,'Smelter Look-up'!$J:$J,0))</f>
        <v>#N/A</v>
      </c>
      <c r="X1213" s="169">
        <f t="shared" ca="1" si="100"/>
        <v>0</v>
      </c>
      <c r="AB1213" s="312" t="str">
        <f t="shared" si="97"/>
        <v/>
      </c>
      <c r="AC1213" s="169" t="str">
        <f t="shared" si="98"/>
        <v/>
      </c>
      <c r="AD1213" s="169" t="str">
        <f t="shared" si="99"/>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101"/>
        <v/>
      </c>
      <c r="T1214" s="154" t="str">
        <f ca="1">IF(B1214="","",IF(ISERROR(MATCH($J1214,SorP!$B$1:$B$6261,0)),"",INDIRECT("'SorP'!$A$"&amp;MATCH($S1214&amp;$J1214,SorP!C:C,0))))</f>
        <v/>
      </c>
      <c r="U1214" s="167"/>
      <c r="V1214" s="168" t="e">
        <f>IF(C1214="",NA(),MATCH($B1214&amp;$C1214,'Smelter Look-up'!$J:$J,0))</f>
        <v>#N/A</v>
      </c>
      <c r="X1214" s="169">
        <f t="shared" ca="1" si="100"/>
        <v>0</v>
      </c>
      <c r="AB1214" s="312" t="str">
        <f t="shared" si="97"/>
        <v/>
      </c>
      <c r="AC1214" s="169" t="str">
        <f t="shared" si="98"/>
        <v/>
      </c>
      <c r="AD1214" s="169" t="str">
        <f t="shared" si="99"/>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101"/>
        <v/>
      </c>
      <c r="T1215" s="154" t="str">
        <f ca="1">IF(B1215="","",IF(ISERROR(MATCH($J1215,SorP!$B$1:$B$6261,0)),"",INDIRECT("'SorP'!$A$"&amp;MATCH($S1215&amp;$J1215,SorP!C:C,0))))</f>
        <v/>
      </c>
      <c r="U1215" s="167"/>
      <c r="V1215" s="168" t="e">
        <f>IF(C1215="",NA(),MATCH($B1215&amp;$C1215,'Smelter Look-up'!$J:$J,0))</f>
        <v>#N/A</v>
      </c>
      <c r="X1215" s="169">
        <f t="shared" ca="1" si="100"/>
        <v>0</v>
      </c>
      <c r="AB1215" s="312" t="str">
        <f t="shared" ref="AB1215:AB1278" si="102">IF(C1215="","",B1215)</f>
        <v/>
      </c>
      <c r="AC1215" s="169" t="str">
        <f t="shared" ref="AC1215:AC1278" si="103">B1215</f>
        <v/>
      </c>
      <c r="AD1215" s="169" t="str">
        <f t="shared" ref="AD1215:AD1278" si="104">IF(C1215="Smelter not listed",D1215,C1215)</f>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ca="1" si="101"/>
        <v/>
      </c>
      <c r="T1216" s="154" t="str">
        <f ca="1">IF(B1216="","",IF(ISERROR(MATCH($J1216,SorP!$B$1:$B$6261,0)),"",INDIRECT("'SorP'!$A$"&amp;MATCH($S1216&amp;$J1216,SorP!C:C,0))))</f>
        <v/>
      </c>
      <c r="U1216" s="167"/>
      <c r="V1216" s="168" t="e">
        <f>IF(C1216="",NA(),MATCH($B1216&amp;$C1216,'Smelter Look-up'!$J:$J,0))</f>
        <v>#N/A</v>
      </c>
      <c r="X1216" s="169">
        <f t="shared" ca="1" si="100"/>
        <v>0</v>
      </c>
      <c r="AB1216" s="312" t="str">
        <f t="shared" si="102"/>
        <v/>
      </c>
      <c r="AC1216" s="169" t="str">
        <f t="shared" si="103"/>
        <v/>
      </c>
      <c r="AD1216" s="169" t="str">
        <f t="shared" si="104"/>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101"/>
        <v/>
      </c>
      <c r="T1217" s="154" t="str">
        <f ca="1">IF(B1217="","",IF(ISERROR(MATCH($J1217,SorP!$B$1:$B$6261,0)),"",INDIRECT("'SorP'!$A$"&amp;MATCH($S1217&amp;$J1217,SorP!C:C,0))))</f>
        <v/>
      </c>
      <c r="U1217" s="167"/>
      <c r="V1217" s="168" t="e">
        <f>IF(C1217="",NA(),MATCH($B1217&amp;$C1217,'Smelter Look-up'!$J:$J,0))</f>
        <v>#N/A</v>
      </c>
      <c r="X1217" s="169">
        <f t="shared" ca="1" si="100"/>
        <v>0</v>
      </c>
      <c r="AB1217" s="312" t="str">
        <f t="shared" si="102"/>
        <v/>
      </c>
      <c r="AC1217" s="169" t="str">
        <f t="shared" si="103"/>
        <v/>
      </c>
      <c r="AD1217" s="169" t="str">
        <f t="shared" si="104"/>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101"/>
        <v/>
      </c>
      <c r="T1218" s="154" t="str">
        <f ca="1">IF(B1218="","",IF(ISERROR(MATCH($J1218,SorP!$B$1:$B$6261,0)),"",INDIRECT("'SorP'!$A$"&amp;MATCH($S1218&amp;$J1218,SorP!C:C,0))))</f>
        <v/>
      </c>
      <c r="U1218" s="167"/>
      <c r="V1218" s="168" t="e">
        <f>IF(C1218="",NA(),MATCH($B1218&amp;$C1218,'Smelter Look-up'!$J:$J,0))</f>
        <v>#N/A</v>
      </c>
      <c r="X1218" s="169">
        <f t="shared" ca="1" si="100"/>
        <v>0</v>
      </c>
      <c r="AB1218" s="312" t="str">
        <f t="shared" si="102"/>
        <v/>
      </c>
      <c r="AC1218" s="169" t="str">
        <f t="shared" si="103"/>
        <v/>
      </c>
      <c r="AD1218" s="169" t="str">
        <f t="shared" si="104"/>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101"/>
        <v/>
      </c>
      <c r="T1219" s="154" t="str">
        <f ca="1">IF(B1219="","",IF(ISERROR(MATCH($J1219,SorP!$B$1:$B$6261,0)),"",INDIRECT("'SorP'!$A$"&amp;MATCH($S1219&amp;$J1219,SorP!C:C,0))))</f>
        <v/>
      </c>
      <c r="U1219" s="167"/>
      <c r="V1219" s="168" t="e">
        <f>IF(C1219="",NA(),MATCH($B1219&amp;$C1219,'Smelter Look-up'!$J:$J,0))</f>
        <v>#N/A</v>
      </c>
      <c r="X1219" s="169">
        <f t="shared" ca="1" si="100"/>
        <v>0</v>
      </c>
      <c r="AB1219" s="312" t="str">
        <f t="shared" si="102"/>
        <v/>
      </c>
      <c r="AC1219" s="169" t="str">
        <f t="shared" si="103"/>
        <v/>
      </c>
      <c r="AD1219" s="169" t="str">
        <f t="shared" si="104"/>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101"/>
        <v/>
      </c>
      <c r="T1220" s="154" t="str">
        <f ca="1">IF(B1220="","",IF(ISERROR(MATCH($J1220,SorP!$B$1:$B$6261,0)),"",INDIRECT("'SorP'!$A$"&amp;MATCH($S1220&amp;$J1220,SorP!C:C,0))))</f>
        <v/>
      </c>
      <c r="U1220" s="167"/>
      <c r="V1220" s="168" t="e">
        <f>IF(C1220="",NA(),MATCH($B1220&amp;$C1220,'Smelter Look-up'!$J:$J,0))</f>
        <v>#N/A</v>
      </c>
      <c r="X1220" s="169">
        <f t="shared" ca="1" si="100"/>
        <v>0</v>
      </c>
      <c r="AB1220" s="312" t="str">
        <f t="shared" si="102"/>
        <v/>
      </c>
      <c r="AC1220" s="169" t="str">
        <f t="shared" si="103"/>
        <v/>
      </c>
      <c r="AD1220" s="169" t="str">
        <f t="shared" si="104"/>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101"/>
        <v/>
      </c>
      <c r="T1221" s="154" t="str">
        <f ca="1">IF(B1221="","",IF(ISERROR(MATCH($J1221,SorP!$B$1:$B$6261,0)),"",INDIRECT("'SorP'!$A$"&amp;MATCH($S1221&amp;$J1221,SorP!C:C,0))))</f>
        <v/>
      </c>
      <c r="U1221" s="167"/>
      <c r="V1221" s="168" t="e">
        <f>IF(C1221="",NA(),MATCH($B1221&amp;$C1221,'Smelter Look-up'!$J:$J,0))</f>
        <v>#N/A</v>
      </c>
      <c r="X1221" s="169">
        <f t="shared" ca="1" si="100"/>
        <v>0</v>
      </c>
      <c r="AB1221" s="312" t="str">
        <f t="shared" si="102"/>
        <v/>
      </c>
      <c r="AC1221" s="169" t="str">
        <f t="shared" si="103"/>
        <v/>
      </c>
      <c r="AD1221" s="169" t="str">
        <f t="shared" si="104"/>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101"/>
        <v/>
      </c>
      <c r="T1222" s="154" t="str">
        <f ca="1">IF(B1222="","",IF(ISERROR(MATCH($J1222,SorP!$B$1:$B$6261,0)),"",INDIRECT("'SorP'!$A$"&amp;MATCH($S1222&amp;$J1222,SorP!C:C,0))))</f>
        <v/>
      </c>
      <c r="U1222" s="167"/>
      <c r="V1222" s="168" t="e">
        <f>IF(C1222="",NA(),MATCH($B1222&amp;$C1222,'Smelter Look-up'!$J:$J,0))</f>
        <v>#N/A</v>
      </c>
      <c r="X1222" s="169">
        <f t="shared" ca="1" si="100"/>
        <v>0</v>
      </c>
      <c r="AB1222" s="312" t="str">
        <f t="shared" si="102"/>
        <v/>
      </c>
      <c r="AC1222" s="169" t="str">
        <f t="shared" si="103"/>
        <v/>
      </c>
      <c r="AD1222" s="169" t="str">
        <f t="shared" si="104"/>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101"/>
        <v/>
      </c>
      <c r="T1223" s="154" t="str">
        <f ca="1">IF(B1223="","",IF(ISERROR(MATCH($J1223,SorP!$B$1:$B$6261,0)),"",INDIRECT("'SorP'!$A$"&amp;MATCH($S1223&amp;$J1223,SorP!C:C,0))))</f>
        <v/>
      </c>
      <c r="U1223" s="167"/>
      <c r="V1223" s="168" t="e">
        <f>IF(C1223="",NA(),MATCH($B1223&amp;$C1223,'Smelter Look-up'!$J:$J,0))</f>
        <v>#N/A</v>
      </c>
      <c r="X1223" s="169">
        <f t="shared" ca="1" si="100"/>
        <v>0</v>
      </c>
      <c r="AB1223" s="312" t="str">
        <f t="shared" si="102"/>
        <v/>
      </c>
      <c r="AC1223" s="169" t="str">
        <f t="shared" si="103"/>
        <v/>
      </c>
      <c r="AD1223" s="169" t="str">
        <f t="shared" si="104"/>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101"/>
        <v/>
      </c>
      <c r="T1224" s="154" t="str">
        <f ca="1">IF(B1224="","",IF(ISERROR(MATCH($J1224,SorP!$B$1:$B$6261,0)),"",INDIRECT("'SorP'!$A$"&amp;MATCH($S1224&amp;$J1224,SorP!C:C,0))))</f>
        <v/>
      </c>
      <c r="U1224" s="167"/>
      <c r="V1224" s="168" t="e">
        <f>IF(C1224="",NA(),MATCH($B1224&amp;$C1224,'Smelter Look-up'!$J:$J,0))</f>
        <v>#N/A</v>
      </c>
      <c r="X1224" s="169">
        <f t="shared" ca="1" si="100"/>
        <v>0</v>
      </c>
      <c r="AB1224" s="312" t="str">
        <f t="shared" si="102"/>
        <v/>
      </c>
      <c r="AC1224" s="169" t="str">
        <f t="shared" si="103"/>
        <v/>
      </c>
      <c r="AD1224" s="169" t="str">
        <f t="shared" si="104"/>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101"/>
        <v/>
      </c>
      <c r="T1225" s="154" t="str">
        <f ca="1">IF(B1225="","",IF(ISERROR(MATCH($J1225,SorP!$B$1:$B$6261,0)),"",INDIRECT("'SorP'!$A$"&amp;MATCH($S1225&amp;$J1225,SorP!C:C,0))))</f>
        <v/>
      </c>
      <c r="U1225" s="167"/>
      <c r="V1225" s="168" t="e">
        <f>IF(C1225="",NA(),MATCH($B1225&amp;$C1225,'Smelter Look-up'!$J:$J,0))</f>
        <v>#N/A</v>
      </c>
      <c r="X1225" s="169">
        <f t="shared" ca="1" si="100"/>
        <v>0</v>
      </c>
      <c r="AB1225" s="312" t="str">
        <f t="shared" si="102"/>
        <v/>
      </c>
      <c r="AC1225" s="169" t="str">
        <f t="shared" si="103"/>
        <v/>
      </c>
      <c r="AD1225" s="169" t="str">
        <f t="shared" si="104"/>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101"/>
        <v/>
      </c>
      <c r="T1226" s="154" t="str">
        <f ca="1">IF(B1226="","",IF(ISERROR(MATCH($J1226,SorP!$B$1:$B$6261,0)),"",INDIRECT("'SorP'!$A$"&amp;MATCH($S1226&amp;$J1226,SorP!C:C,0))))</f>
        <v/>
      </c>
      <c r="U1226" s="167"/>
      <c r="V1226" s="168" t="e">
        <f>IF(C1226="",NA(),MATCH($B1226&amp;$C1226,'Smelter Look-up'!$J:$J,0))</f>
        <v>#N/A</v>
      </c>
      <c r="X1226" s="169">
        <f t="shared" ca="1" si="100"/>
        <v>0</v>
      </c>
      <c r="AB1226" s="312" t="str">
        <f t="shared" si="102"/>
        <v/>
      </c>
      <c r="AC1226" s="169" t="str">
        <f t="shared" si="103"/>
        <v/>
      </c>
      <c r="AD1226" s="169" t="str">
        <f t="shared" si="104"/>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101"/>
        <v/>
      </c>
      <c r="T1227" s="154" t="str">
        <f ca="1">IF(B1227="","",IF(ISERROR(MATCH($J1227,SorP!$B$1:$B$6261,0)),"",INDIRECT("'SorP'!$A$"&amp;MATCH($S1227&amp;$J1227,SorP!C:C,0))))</f>
        <v/>
      </c>
      <c r="U1227" s="167"/>
      <c r="V1227" s="168" t="e">
        <f>IF(C1227="",NA(),MATCH($B1227&amp;$C1227,'Smelter Look-up'!$J:$J,0))</f>
        <v>#N/A</v>
      </c>
      <c r="X1227" s="169">
        <f t="shared" ca="1" si="100"/>
        <v>0</v>
      </c>
      <c r="AB1227" s="312" t="str">
        <f t="shared" si="102"/>
        <v/>
      </c>
      <c r="AC1227" s="169" t="str">
        <f t="shared" si="103"/>
        <v/>
      </c>
      <c r="AD1227" s="169" t="str">
        <f t="shared" si="104"/>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101"/>
        <v/>
      </c>
      <c r="T1228" s="154" t="str">
        <f ca="1">IF(B1228="","",IF(ISERROR(MATCH($J1228,SorP!$B$1:$B$6261,0)),"",INDIRECT("'SorP'!$A$"&amp;MATCH($S1228&amp;$J1228,SorP!C:C,0))))</f>
        <v/>
      </c>
      <c r="U1228" s="167"/>
      <c r="V1228" s="168" t="e">
        <f>IF(C1228="",NA(),MATCH($B1228&amp;$C1228,'Smelter Look-up'!$J:$J,0))</f>
        <v>#N/A</v>
      </c>
      <c r="X1228" s="169">
        <f t="shared" ca="1" si="100"/>
        <v>0</v>
      </c>
      <c r="AB1228" s="312" t="str">
        <f t="shared" si="102"/>
        <v/>
      </c>
      <c r="AC1228" s="169" t="str">
        <f t="shared" si="103"/>
        <v/>
      </c>
      <c r="AD1228" s="169" t="str">
        <f t="shared" si="104"/>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101"/>
        <v/>
      </c>
      <c r="T1229" s="154" t="str">
        <f ca="1">IF(B1229="","",IF(ISERROR(MATCH($J1229,SorP!$B$1:$B$6261,0)),"",INDIRECT("'SorP'!$A$"&amp;MATCH($S1229&amp;$J1229,SorP!C:C,0))))</f>
        <v/>
      </c>
      <c r="U1229" s="167"/>
      <c r="V1229" s="168" t="e">
        <f>IF(C1229="",NA(),MATCH($B1229&amp;$C1229,'Smelter Look-up'!$J:$J,0))</f>
        <v>#N/A</v>
      </c>
      <c r="X1229" s="169">
        <f t="shared" ca="1" si="100"/>
        <v>0</v>
      </c>
      <c r="AB1229" s="312" t="str">
        <f t="shared" si="102"/>
        <v/>
      </c>
      <c r="AC1229" s="169" t="str">
        <f t="shared" si="103"/>
        <v/>
      </c>
      <c r="AD1229" s="169" t="str">
        <f t="shared" si="104"/>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101"/>
        <v/>
      </c>
      <c r="T1230" s="154" t="str">
        <f ca="1">IF(B1230="","",IF(ISERROR(MATCH($J1230,SorP!$B$1:$B$6261,0)),"",INDIRECT("'SorP'!$A$"&amp;MATCH($S1230&amp;$J1230,SorP!C:C,0))))</f>
        <v/>
      </c>
      <c r="U1230" s="167"/>
      <c r="V1230" s="168" t="e">
        <f>IF(C1230="",NA(),MATCH($B1230&amp;$C1230,'Smelter Look-up'!$J:$J,0))</f>
        <v>#N/A</v>
      </c>
      <c r="X1230" s="169">
        <f t="shared" ca="1" si="100"/>
        <v>0</v>
      </c>
      <c r="AB1230" s="312" t="str">
        <f t="shared" si="102"/>
        <v/>
      </c>
      <c r="AC1230" s="169" t="str">
        <f t="shared" si="103"/>
        <v/>
      </c>
      <c r="AD1230" s="169" t="str">
        <f t="shared" si="104"/>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101"/>
        <v/>
      </c>
      <c r="T1231" s="154" t="str">
        <f ca="1">IF(B1231="","",IF(ISERROR(MATCH($J1231,SorP!$B$1:$B$6261,0)),"",INDIRECT("'SorP'!$A$"&amp;MATCH($S1231&amp;$J1231,SorP!C:C,0))))</f>
        <v/>
      </c>
      <c r="U1231" s="167"/>
      <c r="V1231" s="168" t="e">
        <f>IF(C1231="",NA(),MATCH($B1231&amp;$C1231,'Smelter Look-up'!$J:$J,0))</f>
        <v>#N/A</v>
      </c>
      <c r="X1231" s="169">
        <f t="shared" ca="1" si="100"/>
        <v>0</v>
      </c>
      <c r="AB1231" s="312" t="str">
        <f t="shared" si="102"/>
        <v/>
      </c>
      <c r="AC1231" s="169" t="str">
        <f t="shared" si="103"/>
        <v/>
      </c>
      <c r="AD1231" s="169" t="str">
        <f t="shared" si="104"/>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101"/>
        <v/>
      </c>
      <c r="T1232" s="154" t="str">
        <f ca="1">IF(B1232="","",IF(ISERROR(MATCH($J1232,SorP!$B$1:$B$6261,0)),"",INDIRECT("'SorP'!$A$"&amp;MATCH($S1232&amp;$J1232,SorP!C:C,0))))</f>
        <v/>
      </c>
      <c r="U1232" s="167"/>
      <c r="V1232" s="168" t="e">
        <f>IF(C1232="",NA(),MATCH($B1232&amp;$C1232,'Smelter Look-up'!$J:$J,0))</f>
        <v>#N/A</v>
      </c>
      <c r="X1232" s="169">
        <f t="shared" ca="1" si="100"/>
        <v>0</v>
      </c>
      <c r="AB1232" s="312" t="str">
        <f t="shared" si="102"/>
        <v/>
      </c>
      <c r="AC1232" s="169" t="str">
        <f t="shared" si="103"/>
        <v/>
      </c>
      <c r="AD1232" s="169" t="str">
        <f t="shared" si="104"/>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101"/>
        <v/>
      </c>
      <c r="T1233" s="154" t="str">
        <f ca="1">IF(B1233="","",IF(ISERROR(MATCH($J1233,SorP!$B$1:$B$6261,0)),"",INDIRECT("'SorP'!$A$"&amp;MATCH($S1233&amp;$J1233,SorP!C:C,0))))</f>
        <v/>
      </c>
      <c r="U1233" s="167"/>
      <c r="V1233" s="168" t="e">
        <f>IF(C1233="",NA(),MATCH($B1233&amp;$C1233,'Smelter Look-up'!$J:$J,0))</f>
        <v>#N/A</v>
      </c>
      <c r="X1233" s="169">
        <f t="shared" ca="1" si="100"/>
        <v>0</v>
      </c>
      <c r="AB1233" s="312" t="str">
        <f t="shared" si="102"/>
        <v/>
      </c>
      <c r="AC1233" s="169" t="str">
        <f t="shared" si="103"/>
        <v/>
      </c>
      <c r="AD1233" s="169" t="str">
        <f t="shared" si="104"/>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101"/>
        <v/>
      </c>
      <c r="T1234" s="154" t="str">
        <f ca="1">IF(B1234="","",IF(ISERROR(MATCH($J1234,SorP!$B$1:$B$6261,0)),"",INDIRECT("'SorP'!$A$"&amp;MATCH($S1234&amp;$J1234,SorP!C:C,0))))</f>
        <v/>
      </c>
      <c r="U1234" s="167"/>
      <c r="V1234" s="168" t="e">
        <f>IF(C1234="",NA(),MATCH($B1234&amp;$C1234,'Smelter Look-up'!$J:$J,0))</f>
        <v>#N/A</v>
      </c>
      <c r="X1234" s="169">
        <f t="shared" ca="1" si="100"/>
        <v>0</v>
      </c>
      <c r="AB1234" s="312" t="str">
        <f t="shared" si="102"/>
        <v/>
      </c>
      <c r="AC1234" s="169" t="str">
        <f t="shared" si="103"/>
        <v/>
      </c>
      <c r="AD1234" s="169" t="str">
        <f t="shared" si="104"/>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101"/>
        <v/>
      </c>
      <c r="T1235" s="154" t="str">
        <f ca="1">IF(B1235="","",IF(ISERROR(MATCH($J1235,SorP!$B$1:$B$6261,0)),"",INDIRECT("'SorP'!$A$"&amp;MATCH($S1235&amp;$J1235,SorP!C:C,0))))</f>
        <v/>
      </c>
      <c r="U1235" s="167"/>
      <c r="V1235" s="168" t="e">
        <f>IF(C1235="",NA(),MATCH($B1235&amp;$C1235,'Smelter Look-up'!$J:$J,0))</f>
        <v>#N/A</v>
      </c>
      <c r="X1235" s="169">
        <f t="shared" ca="1" si="100"/>
        <v>0</v>
      </c>
      <c r="AB1235" s="312" t="str">
        <f t="shared" si="102"/>
        <v/>
      </c>
      <c r="AC1235" s="169" t="str">
        <f t="shared" si="103"/>
        <v/>
      </c>
      <c r="AD1235" s="169" t="str">
        <f t="shared" si="104"/>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101"/>
        <v/>
      </c>
      <c r="T1236" s="154" t="str">
        <f ca="1">IF(B1236="","",IF(ISERROR(MATCH($J1236,SorP!$B$1:$B$6261,0)),"",INDIRECT("'SorP'!$A$"&amp;MATCH($S1236&amp;$J1236,SorP!C:C,0))))</f>
        <v/>
      </c>
      <c r="U1236" s="167"/>
      <c r="V1236" s="168" t="e">
        <f>IF(C1236="",NA(),MATCH($B1236&amp;$C1236,'Smelter Look-up'!$J:$J,0))</f>
        <v>#N/A</v>
      </c>
      <c r="X1236" s="169">
        <f t="shared" ca="1" si="100"/>
        <v>0</v>
      </c>
      <c r="AB1236" s="312" t="str">
        <f t="shared" si="102"/>
        <v/>
      </c>
      <c r="AC1236" s="169" t="str">
        <f t="shared" si="103"/>
        <v/>
      </c>
      <c r="AD1236" s="169" t="str">
        <f t="shared" si="104"/>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101"/>
        <v/>
      </c>
      <c r="T1237" s="154" t="str">
        <f ca="1">IF(B1237="","",IF(ISERROR(MATCH($J1237,SorP!$B$1:$B$6261,0)),"",INDIRECT("'SorP'!$A$"&amp;MATCH($S1237&amp;$J1237,SorP!C:C,0))))</f>
        <v/>
      </c>
      <c r="U1237" s="167"/>
      <c r="V1237" s="168" t="e">
        <f>IF(C1237="",NA(),MATCH($B1237&amp;$C1237,'Smelter Look-up'!$J:$J,0))</f>
        <v>#N/A</v>
      </c>
      <c r="X1237" s="169">
        <f t="shared" ca="1" si="100"/>
        <v>0</v>
      </c>
      <c r="AB1237" s="312" t="str">
        <f t="shared" si="102"/>
        <v/>
      </c>
      <c r="AC1237" s="169" t="str">
        <f t="shared" si="103"/>
        <v/>
      </c>
      <c r="AD1237" s="169" t="str">
        <f t="shared" si="104"/>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101"/>
        <v/>
      </c>
      <c r="T1238" s="154" t="str">
        <f ca="1">IF(B1238="","",IF(ISERROR(MATCH($J1238,SorP!$B$1:$B$6261,0)),"",INDIRECT("'SorP'!$A$"&amp;MATCH($S1238&amp;$J1238,SorP!C:C,0))))</f>
        <v/>
      </c>
      <c r="U1238" s="167"/>
      <c r="V1238" s="168" t="e">
        <f>IF(C1238="",NA(),MATCH($B1238&amp;$C1238,'Smelter Look-up'!$J:$J,0))</f>
        <v>#N/A</v>
      </c>
      <c r="X1238" s="169">
        <f t="shared" ca="1" si="100"/>
        <v>0</v>
      </c>
      <c r="AB1238" s="312" t="str">
        <f t="shared" si="102"/>
        <v/>
      </c>
      <c r="AC1238" s="169" t="str">
        <f t="shared" si="103"/>
        <v/>
      </c>
      <c r="AD1238" s="169" t="str">
        <f t="shared" si="104"/>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101"/>
        <v/>
      </c>
      <c r="T1239" s="154" t="str">
        <f ca="1">IF(B1239="","",IF(ISERROR(MATCH($J1239,SorP!$B$1:$B$6261,0)),"",INDIRECT("'SorP'!$A$"&amp;MATCH($S1239&amp;$J1239,SorP!C:C,0))))</f>
        <v/>
      </c>
      <c r="U1239" s="167"/>
      <c r="V1239" s="168" t="e">
        <f>IF(C1239="",NA(),MATCH($B1239&amp;$C1239,'Smelter Look-up'!$J:$J,0))</f>
        <v>#N/A</v>
      </c>
      <c r="X1239" s="169">
        <f t="shared" ca="1" si="100"/>
        <v>0</v>
      </c>
      <c r="AB1239" s="312" t="str">
        <f t="shared" si="102"/>
        <v/>
      </c>
      <c r="AC1239" s="169" t="str">
        <f t="shared" si="103"/>
        <v/>
      </c>
      <c r="AD1239" s="169" t="str">
        <f t="shared" si="104"/>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101"/>
        <v/>
      </c>
      <c r="T1240" s="154" t="str">
        <f ca="1">IF(B1240="","",IF(ISERROR(MATCH($J1240,SorP!$B$1:$B$6261,0)),"",INDIRECT("'SorP'!$A$"&amp;MATCH($S1240&amp;$J1240,SorP!C:C,0))))</f>
        <v/>
      </c>
      <c r="U1240" s="167"/>
      <c r="V1240" s="168" t="e">
        <f>IF(C1240="",NA(),MATCH($B1240&amp;$C1240,'Smelter Look-up'!$J:$J,0))</f>
        <v>#N/A</v>
      </c>
      <c r="X1240" s="169">
        <f t="shared" ca="1" si="100"/>
        <v>0</v>
      </c>
      <c r="AB1240" s="312" t="str">
        <f t="shared" si="102"/>
        <v/>
      </c>
      <c r="AC1240" s="169" t="str">
        <f t="shared" si="103"/>
        <v/>
      </c>
      <c r="AD1240" s="169" t="str">
        <f t="shared" si="104"/>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101"/>
        <v/>
      </c>
      <c r="T1241" s="154" t="str">
        <f ca="1">IF(B1241="","",IF(ISERROR(MATCH($J1241,SorP!$B$1:$B$6261,0)),"",INDIRECT("'SorP'!$A$"&amp;MATCH($S1241&amp;$J1241,SorP!C:C,0))))</f>
        <v/>
      </c>
      <c r="U1241" s="167"/>
      <c r="V1241" s="168" t="e">
        <f>IF(C1241="",NA(),MATCH($B1241&amp;$C1241,'Smelter Look-up'!$J:$J,0))</f>
        <v>#N/A</v>
      </c>
      <c r="X1241" s="169">
        <f t="shared" ca="1" si="100"/>
        <v>0</v>
      </c>
      <c r="AB1241" s="312" t="str">
        <f t="shared" si="102"/>
        <v/>
      </c>
      <c r="AC1241" s="169" t="str">
        <f t="shared" si="103"/>
        <v/>
      </c>
      <c r="AD1241" s="169" t="str">
        <f t="shared" si="104"/>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101"/>
        <v/>
      </c>
      <c r="T1242" s="154" t="str">
        <f ca="1">IF(B1242="","",IF(ISERROR(MATCH($J1242,SorP!$B$1:$B$6261,0)),"",INDIRECT("'SorP'!$A$"&amp;MATCH($S1242&amp;$J1242,SorP!C:C,0))))</f>
        <v/>
      </c>
      <c r="U1242" s="167"/>
      <c r="V1242" s="168" t="e">
        <f>IF(C1242="",NA(),MATCH($B1242&amp;$C1242,'Smelter Look-up'!$J:$J,0))</f>
        <v>#N/A</v>
      </c>
      <c r="X1242" s="169">
        <f t="shared" ca="1" si="100"/>
        <v>0</v>
      </c>
      <c r="AB1242" s="312" t="str">
        <f t="shared" si="102"/>
        <v/>
      </c>
      <c r="AC1242" s="169" t="str">
        <f t="shared" si="103"/>
        <v/>
      </c>
      <c r="AD1242" s="169" t="str">
        <f t="shared" si="104"/>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101"/>
        <v/>
      </c>
      <c r="T1243" s="154" t="str">
        <f ca="1">IF(B1243="","",IF(ISERROR(MATCH($J1243,SorP!$B$1:$B$6261,0)),"",INDIRECT("'SorP'!$A$"&amp;MATCH($S1243&amp;$J1243,SorP!C:C,0))))</f>
        <v/>
      </c>
      <c r="U1243" s="167"/>
      <c r="V1243" s="168" t="e">
        <f>IF(C1243="",NA(),MATCH($B1243&amp;$C1243,'Smelter Look-up'!$J:$J,0))</f>
        <v>#N/A</v>
      </c>
      <c r="X1243" s="169">
        <f t="shared" ca="1" si="100"/>
        <v>0</v>
      </c>
      <c r="AB1243" s="312" t="str">
        <f t="shared" si="102"/>
        <v/>
      </c>
      <c r="AC1243" s="169" t="str">
        <f t="shared" si="103"/>
        <v/>
      </c>
      <c r="AD1243" s="169" t="str">
        <f t="shared" si="104"/>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101"/>
        <v/>
      </c>
      <c r="T1244" s="154" t="str">
        <f ca="1">IF(B1244="","",IF(ISERROR(MATCH($J1244,SorP!$B$1:$B$6261,0)),"",INDIRECT("'SorP'!$A$"&amp;MATCH($S1244&amp;$J1244,SorP!C:C,0))))</f>
        <v/>
      </c>
      <c r="U1244" s="167"/>
      <c r="V1244" s="168" t="e">
        <f>IF(C1244="",NA(),MATCH($B1244&amp;$C1244,'Smelter Look-up'!$J:$J,0))</f>
        <v>#N/A</v>
      </c>
      <c r="X1244" s="169">
        <f t="shared" ca="1" si="100"/>
        <v>0</v>
      </c>
      <c r="AB1244" s="312" t="str">
        <f t="shared" si="102"/>
        <v/>
      </c>
      <c r="AC1244" s="169" t="str">
        <f t="shared" si="103"/>
        <v/>
      </c>
      <c r="AD1244" s="169" t="str">
        <f t="shared" si="104"/>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101"/>
        <v/>
      </c>
      <c r="T1245" s="154" t="str">
        <f ca="1">IF(B1245="","",IF(ISERROR(MATCH($J1245,SorP!$B$1:$B$6261,0)),"",INDIRECT("'SorP'!$A$"&amp;MATCH($S1245&amp;$J1245,SorP!C:C,0))))</f>
        <v/>
      </c>
      <c r="U1245" s="167"/>
      <c r="V1245" s="168" t="e">
        <f>IF(C1245="",NA(),MATCH($B1245&amp;$C1245,'Smelter Look-up'!$J:$J,0))</f>
        <v>#N/A</v>
      </c>
      <c r="X1245" s="169">
        <f t="shared" ca="1" si="100"/>
        <v>0</v>
      </c>
      <c r="AB1245" s="312" t="str">
        <f t="shared" si="102"/>
        <v/>
      </c>
      <c r="AC1245" s="169" t="str">
        <f t="shared" si="103"/>
        <v/>
      </c>
      <c r="AD1245" s="169" t="str">
        <f t="shared" si="104"/>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101"/>
        <v/>
      </c>
      <c r="T1246" s="154" t="str">
        <f ca="1">IF(B1246="","",IF(ISERROR(MATCH($J1246,SorP!$B$1:$B$6261,0)),"",INDIRECT("'SorP'!$A$"&amp;MATCH($S1246&amp;$J1246,SorP!C:C,0))))</f>
        <v/>
      </c>
      <c r="U1246" s="167"/>
      <c r="V1246" s="168" t="e">
        <f>IF(C1246="",NA(),MATCH($B1246&amp;$C1246,'Smelter Look-up'!$J:$J,0))</f>
        <v>#N/A</v>
      </c>
      <c r="X1246" s="169">
        <f t="shared" ca="1" si="100"/>
        <v>0</v>
      </c>
      <c r="AB1246" s="312" t="str">
        <f t="shared" si="102"/>
        <v/>
      </c>
      <c r="AC1246" s="169" t="str">
        <f t="shared" si="103"/>
        <v/>
      </c>
      <c r="AD1246" s="169" t="str">
        <f t="shared" si="104"/>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101"/>
        <v/>
      </c>
      <c r="T1247" s="154" t="str">
        <f ca="1">IF(B1247="","",IF(ISERROR(MATCH($J1247,SorP!$B$1:$B$6261,0)),"",INDIRECT("'SorP'!$A$"&amp;MATCH($S1247&amp;$J1247,SorP!C:C,0))))</f>
        <v/>
      </c>
      <c r="U1247" s="167"/>
      <c r="V1247" s="168" t="e">
        <f>IF(C1247="",NA(),MATCH($B1247&amp;$C1247,'Smelter Look-up'!$J:$J,0))</f>
        <v>#N/A</v>
      </c>
      <c r="X1247" s="169">
        <f t="shared" ca="1" si="100"/>
        <v>0</v>
      </c>
      <c r="AB1247" s="312" t="str">
        <f t="shared" si="102"/>
        <v/>
      </c>
      <c r="AC1247" s="169" t="str">
        <f t="shared" si="103"/>
        <v/>
      </c>
      <c r="AD1247" s="169" t="str">
        <f t="shared" si="104"/>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101"/>
        <v/>
      </c>
      <c r="T1248" s="154" t="str">
        <f ca="1">IF(B1248="","",IF(ISERROR(MATCH($J1248,SorP!$B$1:$B$6261,0)),"",INDIRECT("'SorP'!$A$"&amp;MATCH($S1248&amp;$J1248,SorP!C:C,0))))</f>
        <v/>
      </c>
      <c r="U1248" s="167"/>
      <c r="V1248" s="168" t="e">
        <f>IF(C1248="",NA(),MATCH($B1248&amp;$C1248,'Smelter Look-up'!$J:$J,0))</f>
        <v>#N/A</v>
      </c>
      <c r="X1248" s="169">
        <f t="shared" ca="1" si="100"/>
        <v>0</v>
      </c>
      <c r="AB1248" s="312" t="str">
        <f t="shared" si="102"/>
        <v/>
      </c>
      <c r="AC1248" s="169" t="str">
        <f t="shared" si="103"/>
        <v/>
      </c>
      <c r="AD1248" s="169" t="str">
        <f t="shared" si="104"/>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101"/>
        <v/>
      </c>
      <c r="T1249" s="154" t="str">
        <f ca="1">IF(B1249="","",IF(ISERROR(MATCH($J1249,SorP!$B$1:$B$6261,0)),"",INDIRECT("'SorP'!$A$"&amp;MATCH($S1249&amp;$J1249,SorP!C:C,0))))</f>
        <v/>
      </c>
      <c r="U1249" s="167"/>
      <c r="V1249" s="168" t="e">
        <f>IF(C1249="",NA(),MATCH($B1249&amp;$C1249,'Smelter Look-up'!$J:$J,0))</f>
        <v>#N/A</v>
      </c>
      <c r="X1249" s="169">
        <f t="shared" ca="1" si="100"/>
        <v>0</v>
      </c>
      <c r="AB1249" s="312" t="str">
        <f t="shared" si="102"/>
        <v/>
      </c>
      <c r="AC1249" s="169" t="str">
        <f t="shared" si="103"/>
        <v/>
      </c>
      <c r="AD1249" s="169" t="str">
        <f t="shared" si="104"/>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101"/>
        <v/>
      </c>
      <c r="T1250" s="154" t="str">
        <f ca="1">IF(B1250="","",IF(ISERROR(MATCH($J1250,SorP!$B$1:$B$6261,0)),"",INDIRECT("'SorP'!$A$"&amp;MATCH($S1250&amp;$J1250,SorP!C:C,0))))</f>
        <v/>
      </c>
      <c r="U1250" s="167"/>
      <c r="V1250" s="168" t="e">
        <f>IF(C1250="",NA(),MATCH($B1250&amp;$C1250,'Smelter Look-up'!$J:$J,0))</f>
        <v>#N/A</v>
      </c>
      <c r="X1250" s="169">
        <f t="shared" ca="1" si="100"/>
        <v>0</v>
      </c>
      <c r="AB1250" s="312" t="str">
        <f t="shared" si="102"/>
        <v/>
      </c>
      <c r="AC1250" s="169" t="str">
        <f t="shared" si="103"/>
        <v/>
      </c>
      <c r="AD1250" s="169" t="str">
        <f t="shared" si="104"/>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101"/>
        <v/>
      </c>
      <c r="T1251" s="154" t="str">
        <f ca="1">IF(B1251="","",IF(ISERROR(MATCH($J1251,SorP!$B$1:$B$6261,0)),"",INDIRECT("'SorP'!$A$"&amp;MATCH($S1251&amp;$J1251,SorP!C:C,0))))</f>
        <v/>
      </c>
      <c r="U1251" s="167"/>
      <c r="V1251" s="168" t="e">
        <f>IF(C1251="",NA(),MATCH($B1251&amp;$C1251,'Smelter Look-up'!$J:$J,0))</f>
        <v>#N/A</v>
      </c>
      <c r="X1251" s="169">
        <f t="shared" ca="1" si="100"/>
        <v>0</v>
      </c>
      <c r="AB1251" s="312" t="str">
        <f t="shared" si="102"/>
        <v/>
      </c>
      <c r="AC1251" s="169" t="str">
        <f t="shared" si="103"/>
        <v/>
      </c>
      <c r="AD1251" s="169" t="str">
        <f t="shared" si="104"/>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101"/>
        <v/>
      </c>
      <c r="T1252" s="154" t="str">
        <f ca="1">IF(B1252="","",IF(ISERROR(MATCH($J1252,SorP!$B$1:$B$6261,0)),"",INDIRECT("'SorP'!$A$"&amp;MATCH($S1252&amp;$J1252,SorP!C:C,0))))</f>
        <v/>
      </c>
      <c r="U1252" s="167"/>
      <c r="V1252" s="168" t="e">
        <f>IF(C1252="",NA(),MATCH($B1252&amp;$C1252,'Smelter Look-up'!$J:$J,0))</f>
        <v>#N/A</v>
      </c>
      <c r="X1252" s="169">
        <f t="shared" ca="1" si="100"/>
        <v>0</v>
      </c>
      <c r="AB1252" s="312" t="str">
        <f t="shared" si="102"/>
        <v/>
      </c>
      <c r="AC1252" s="169" t="str">
        <f t="shared" si="103"/>
        <v/>
      </c>
      <c r="AD1252" s="169" t="str">
        <f t="shared" si="104"/>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101"/>
        <v/>
      </c>
      <c r="T1253" s="154" t="str">
        <f ca="1">IF(B1253="","",IF(ISERROR(MATCH($J1253,SorP!$B$1:$B$6261,0)),"",INDIRECT("'SorP'!$A$"&amp;MATCH($S1253&amp;$J1253,SorP!C:C,0))))</f>
        <v/>
      </c>
      <c r="U1253" s="167"/>
      <c r="V1253" s="168" t="e">
        <f>IF(C1253="",NA(),MATCH($B1253&amp;$C1253,'Smelter Look-up'!$J:$J,0))</f>
        <v>#N/A</v>
      </c>
      <c r="X1253" s="169">
        <f t="shared" ca="1" si="100"/>
        <v>0</v>
      </c>
      <c r="AB1253" s="312" t="str">
        <f t="shared" si="102"/>
        <v/>
      </c>
      <c r="AC1253" s="169" t="str">
        <f t="shared" si="103"/>
        <v/>
      </c>
      <c r="AD1253" s="169" t="str">
        <f t="shared" si="104"/>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101"/>
        <v/>
      </c>
      <c r="T1254" s="154" t="str">
        <f ca="1">IF(B1254="","",IF(ISERROR(MATCH($J1254,SorP!$B$1:$B$6261,0)),"",INDIRECT("'SorP'!$A$"&amp;MATCH($S1254&amp;$J1254,SorP!C:C,0))))</f>
        <v/>
      </c>
      <c r="U1254" s="167"/>
      <c r="V1254" s="168" t="e">
        <f>IF(C1254="",NA(),MATCH($B1254&amp;$C1254,'Smelter Look-up'!$J:$J,0))</f>
        <v>#N/A</v>
      </c>
      <c r="X1254" s="169">
        <f t="shared" ca="1" si="100"/>
        <v>0</v>
      </c>
      <c r="AB1254" s="312" t="str">
        <f t="shared" si="102"/>
        <v/>
      </c>
      <c r="AC1254" s="169" t="str">
        <f t="shared" si="103"/>
        <v/>
      </c>
      <c r="AD1254" s="169" t="str">
        <f t="shared" si="104"/>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101"/>
        <v/>
      </c>
      <c r="T1255" s="154" t="str">
        <f ca="1">IF(B1255="","",IF(ISERROR(MATCH($J1255,SorP!$B$1:$B$6261,0)),"",INDIRECT("'SorP'!$A$"&amp;MATCH($S1255&amp;$J1255,SorP!C:C,0))))</f>
        <v/>
      </c>
      <c r="U1255" s="167"/>
      <c r="V1255" s="168" t="e">
        <f>IF(C1255="",NA(),MATCH($B1255&amp;$C1255,'Smelter Look-up'!$J:$J,0))</f>
        <v>#N/A</v>
      </c>
      <c r="X1255" s="169">
        <f t="shared" ca="1" si="100"/>
        <v>0</v>
      </c>
      <c r="AB1255" s="312" t="str">
        <f t="shared" si="102"/>
        <v/>
      </c>
      <c r="AC1255" s="169" t="str">
        <f t="shared" si="103"/>
        <v/>
      </c>
      <c r="AD1255" s="169" t="str">
        <f t="shared" si="104"/>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101"/>
        <v/>
      </c>
      <c r="T1256" s="154" t="str">
        <f ca="1">IF(B1256="","",IF(ISERROR(MATCH($J1256,SorP!$B$1:$B$6261,0)),"",INDIRECT("'SorP'!$A$"&amp;MATCH($S1256&amp;$J1256,SorP!C:C,0))))</f>
        <v/>
      </c>
      <c r="U1256" s="167"/>
      <c r="V1256" s="168" t="e">
        <f>IF(C1256="",NA(),MATCH($B1256&amp;$C1256,'Smelter Look-up'!$J:$J,0))</f>
        <v>#N/A</v>
      </c>
      <c r="X1256" s="169">
        <f t="shared" ca="1" si="100"/>
        <v>0</v>
      </c>
      <c r="AB1256" s="312" t="str">
        <f t="shared" si="102"/>
        <v/>
      </c>
      <c r="AC1256" s="169" t="str">
        <f t="shared" si="103"/>
        <v/>
      </c>
      <c r="AD1256" s="169" t="str">
        <f t="shared" si="104"/>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101"/>
        <v/>
      </c>
      <c r="T1257" s="154" t="str">
        <f ca="1">IF(B1257="","",IF(ISERROR(MATCH($J1257,SorP!$B$1:$B$6261,0)),"",INDIRECT("'SorP'!$A$"&amp;MATCH($S1257&amp;$J1257,SorP!C:C,0))))</f>
        <v/>
      </c>
      <c r="U1257" s="167"/>
      <c r="V1257" s="168" t="e">
        <f>IF(C1257="",NA(),MATCH($B1257&amp;$C1257,'Smelter Look-up'!$J:$J,0))</f>
        <v>#N/A</v>
      </c>
      <c r="X1257" s="169">
        <f t="shared" ca="1" si="100"/>
        <v>0</v>
      </c>
      <c r="AB1257" s="312" t="str">
        <f t="shared" si="102"/>
        <v/>
      </c>
      <c r="AC1257" s="169" t="str">
        <f t="shared" si="103"/>
        <v/>
      </c>
      <c r="AD1257" s="169" t="str">
        <f t="shared" si="104"/>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101"/>
        <v/>
      </c>
      <c r="T1258" s="154" t="str">
        <f ca="1">IF(B1258="","",IF(ISERROR(MATCH($J1258,SorP!$B$1:$B$6261,0)),"",INDIRECT("'SorP'!$A$"&amp;MATCH($S1258&amp;$J1258,SorP!C:C,0))))</f>
        <v/>
      </c>
      <c r="U1258" s="167"/>
      <c r="V1258" s="168" t="e">
        <f>IF(C1258="",NA(),MATCH($B1258&amp;$C1258,'Smelter Look-up'!$J:$J,0))</f>
        <v>#N/A</v>
      </c>
      <c r="X1258" s="169">
        <f t="shared" ca="1" si="100"/>
        <v>0</v>
      </c>
      <c r="AB1258" s="312" t="str">
        <f t="shared" si="102"/>
        <v/>
      </c>
      <c r="AC1258" s="169" t="str">
        <f t="shared" si="103"/>
        <v/>
      </c>
      <c r="AD1258" s="169" t="str">
        <f t="shared" si="104"/>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101"/>
        <v/>
      </c>
      <c r="T1259" s="154" t="str">
        <f ca="1">IF(B1259="","",IF(ISERROR(MATCH($J1259,SorP!$B$1:$B$6261,0)),"",INDIRECT("'SorP'!$A$"&amp;MATCH($S1259&amp;$J1259,SorP!C:C,0))))</f>
        <v/>
      </c>
      <c r="U1259" s="167"/>
      <c r="V1259" s="168" t="e">
        <f>IF(C1259="",NA(),MATCH($B1259&amp;$C1259,'Smelter Look-up'!$J:$J,0))</f>
        <v>#N/A</v>
      </c>
      <c r="X1259" s="169">
        <f t="shared" ca="1" si="100"/>
        <v>0</v>
      </c>
      <c r="AB1259" s="312" t="str">
        <f t="shared" si="102"/>
        <v/>
      </c>
      <c r="AC1259" s="169" t="str">
        <f t="shared" si="103"/>
        <v/>
      </c>
      <c r="AD1259" s="169" t="str">
        <f t="shared" si="104"/>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101"/>
        <v/>
      </c>
      <c r="T1260" s="154" t="str">
        <f ca="1">IF(B1260="","",IF(ISERROR(MATCH($J1260,SorP!$B$1:$B$6261,0)),"",INDIRECT("'SorP'!$A$"&amp;MATCH($S1260&amp;$J1260,SorP!C:C,0))))</f>
        <v/>
      </c>
      <c r="U1260" s="167"/>
      <c r="V1260" s="168" t="e">
        <f>IF(C1260="",NA(),MATCH($B1260&amp;$C1260,'Smelter Look-up'!$J:$J,0))</f>
        <v>#N/A</v>
      </c>
      <c r="X1260" s="169">
        <f t="shared" ca="1" si="100"/>
        <v>0</v>
      </c>
      <c r="AB1260" s="312" t="str">
        <f t="shared" si="102"/>
        <v/>
      </c>
      <c r="AC1260" s="169" t="str">
        <f t="shared" si="103"/>
        <v/>
      </c>
      <c r="AD1260" s="169" t="str">
        <f t="shared" si="104"/>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101"/>
        <v/>
      </c>
      <c r="T1261" s="154" t="str">
        <f ca="1">IF(B1261="","",IF(ISERROR(MATCH($J1261,SorP!$B$1:$B$6261,0)),"",INDIRECT("'SorP'!$A$"&amp;MATCH($S1261&amp;$J1261,SorP!C:C,0))))</f>
        <v/>
      </c>
      <c r="U1261" s="167"/>
      <c r="V1261" s="168" t="e">
        <f>IF(C1261="",NA(),MATCH($B1261&amp;$C1261,'Smelter Look-up'!$J:$J,0))</f>
        <v>#N/A</v>
      </c>
      <c r="X1261" s="169">
        <f t="shared" ca="1" si="100"/>
        <v>0</v>
      </c>
      <c r="AB1261" s="312" t="str">
        <f t="shared" si="102"/>
        <v/>
      </c>
      <c r="AC1261" s="169" t="str">
        <f t="shared" si="103"/>
        <v/>
      </c>
      <c r="AD1261" s="169" t="str">
        <f t="shared" si="104"/>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101"/>
        <v/>
      </c>
      <c r="T1262" s="154" t="str">
        <f ca="1">IF(B1262="","",IF(ISERROR(MATCH($J1262,SorP!$B$1:$B$6261,0)),"",INDIRECT("'SorP'!$A$"&amp;MATCH($S1262&amp;$J1262,SorP!C:C,0))))</f>
        <v/>
      </c>
      <c r="U1262" s="167"/>
      <c r="V1262" s="168" t="e">
        <f>IF(C1262="",NA(),MATCH($B1262&amp;$C1262,'Smelter Look-up'!$J:$J,0))</f>
        <v>#N/A</v>
      </c>
      <c r="X1262" s="169">
        <f t="shared" ca="1" si="100"/>
        <v>0</v>
      </c>
      <c r="AB1262" s="312" t="str">
        <f t="shared" si="102"/>
        <v/>
      </c>
      <c r="AC1262" s="169" t="str">
        <f t="shared" si="103"/>
        <v/>
      </c>
      <c r="AD1262" s="169" t="str">
        <f t="shared" si="104"/>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101"/>
        <v/>
      </c>
      <c r="T1263" s="154" t="str">
        <f ca="1">IF(B1263="","",IF(ISERROR(MATCH($J1263,SorP!$B$1:$B$6261,0)),"",INDIRECT("'SorP'!$A$"&amp;MATCH($S1263&amp;$J1263,SorP!C:C,0))))</f>
        <v/>
      </c>
      <c r="U1263" s="167"/>
      <c r="V1263" s="168" t="e">
        <f>IF(C1263="",NA(),MATCH($B1263&amp;$C1263,'Smelter Look-up'!$J:$J,0))</f>
        <v>#N/A</v>
      </c>
      <c r="X1263" s="169">
        <f t="shared" ca="1" si="100"/>
        <v>0</v>
      </c>
      <c r="AB1263" s="312" t="str">
        <f t="shared" si="102"/>
        <v/>
      </c>
      <c r="AC1263" s="169" t="str">
        <f t="shared" si="103"/>
        <v/>
      </c>
      <c r="AD1263" s="169" t="str">
        <f t="shared" si="104"/>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101"/>
        <v/>
      </c>
      <c r="T1264" s="154" t="str">
        <f ca="1">IF(B1264="","",IF(ISERROR(MATCH($J1264,SorP!$B$1:$B$6261,0)),"",INDIRECT("'SorP'!$A$"&amp;MATCH($S1264&amp;$J1264,SorP!C:C,0))))</f>
        <v/>
      </c>
      <c r="U1264" s="167"/>
      <c r="V1264" s="168" t="e">
        <f>IF(C1264="",NA(),MATCH($B1264&amp;$C1264,'Smelter Look-up'!$J:$J,0))</f>
        <v>#N/A</v>
      </c>
      <c r="X1264" s="169">
        <f t="shared" ca="1" si="100"/>
        <v>0</v>
      </c>
      <c r="AB1264" s="312" t="str">
        <f t="shared" si="102"/>
        <v/>
      </c>
      <c r="AC1264" s="169" t="str">
        <f t="shared" si="103"/>
        <v/>
      </c>
      <c r="AD1264" s="169" t="str">
        <f t="shared" si="104"/>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101"/>
        <v/>
      </c>
      <c r="T1265" s="154" t="str">
        <f ca="1">IF(B1265="","",IF(ISERROR(MATCH($J1265,SorP!$B$1:$B$6261,0)),"",INDIRECT("'SorP'!$A$"&amp;MATCH($S1265&amp;$J1265,SorP!C:C,0))))</f>
        <v/>
      </c>
      <c r="U1265" s="167"/>
      <c r="V1265" s="168" t="e">
        <f>IF(C1265="",NA(),MATCH($B1265&amp;$C1265,'Smelter Look-up'!$J:$J,0))</f>
        <v>#N/A</v>
      </c>
      <c r="X1265" s="169">
        <f t="shared" ca="1" si="100"/>
        <v>0</v>
      </c>
      <c r="AB1265" s="312" t="str">
        <f t="shared" si="102"/>
        <v/>
      </c>
      <c r="AC1265" s="169" t="str">
        <f t="shared" si="103"/>
        <v/>
      </c>
      <c r="AD1265" s="169" t="str">
        <f t="shared" si="104"/>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101"/>
        <v/>
      </c>
      <c r="T1266" s="154" t="str">
        <f ca="1">IF(B1266="","",IF(ISERROR(MATCH($J1266,SorP!$B$1:$B$6261,0)),"",INDIRECT("'SorP'!$A$"&amp;MATCH($S1266&amp;$J1266,SorP!C:C,0))))</f>
        <v/>
      </c>
      <c r="U1266" s="167"/>
      <c r="V1266" s="168" t="e">
        <f>IF(C1266="",NA(),MATCH($B1266&amp;$C1266,'Smelter Look-up'!$J:$J,0))</f>
        <v>#N/A</v>
      </c>
      <c r="X1266" s="169">
        <f t="shared" ca="1" si="100"/>
        <v>0</v>
      </c>
      <c r="AB1266" s="312" t="str">
        <f t="shared" si="102"/>
        <v/>
      </c>
      <c r="AC1266" s="169" t="str">
        <f t="shared" si="103"/>
        <v/>
      </c>
      <c r="AD1266" s="169" t="str">
        <f t="shared" si="104"/>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101"/>
        <v/>
      </c>
      <c r="T1267" s="154" t="str">
        <f ca="1">IF(B1267="","",IF(ISERROR(MATCH($J1267,SorP!$B$1:$B$6261,0)),"",INDIRECT("'SorP'!$A$"&amp;MATCH($S1267&amp;$J1267,SorP!C:C,0))))</f>
        <v/>
      </c>
      <c r="U1267" s="167"/>
      <c r="V1267" s="168" t="e">
        <f>IF(C1267="",NA(),MATCH($B1267&amp;$C1267,'Smelter Look-up'!$J:$J,0))</f>
        <v>#N/A</v>
      </c>
      <c r="X1267" s="169">
        <f t="shared" ca="1" si="100"/>
        <v>0</v>
      </c>
      <c r="AB1267" s="312" t="str">
        <f t="shared" si="102"/>
        <v/>
      </c>
      <c r="AC1267" s="169" t="str">
        <f t="shared" si="103"/>
        <v/>
      </c>
      <c r="AD1267" s="169" t="str">
        <f t="shared" si="104"/>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101"/>
        <v/>
      </c>
      <c r="T1268" s="154" t="str">
        <f ca="1">IF(B1268="","",IF(ISERROR(MATCH($J1268,SorP!$B$1:$B$6261,0)),"",INDIRECT("'SorP'!$A$"&amp;MATCH($S1268&amp;$J1268,SorP!C:C,0))))</f>
        <v/>
      </c>
      <c r="U1268" s="167"/>
      <c r="V1268" s="168" t="e">
        <f>IF(C1268="",NA(),MATCH($B1268&amp;$C1268,'Smelter Look-up'!$J:$J,0))</f>
        <v>#N/A</v>
      </c>
      <c r="X1268" s="169">
        <f t="shared" ca="1" si="100"/>
        <v>0</v>
      </c>
      <c r="AB1268" s="312" t="str">
        <f t="shared" si="102"/>
        <v/>
      </c>
      <c r="AC1268" s="169" t="str">
        <f t="shared" si="103"/>
        <v/>
      </c>
      <c r="AD1268" s="169" t="str">
        <f t="shared" si="104"/>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101"/>
        <v/>
      </c>
      <c r="T1269" s="154" t="str">
        <f ca="1">IF(B1269="","",IF(ISERROR(MATCH($J1269,SorP!$B$1:$B$6261,0)),"",INDIRECT("'SorP'!$A$"&amp;MATCH($S1269&amp;$J1269,SorP!C:C,0))))</f>
        <v/>
      </c>
      <c r="U1269" s="167"/>
      <c r="V1269" s="168" t="e">
        <f>IF(C1269="",NA(),MATCH($B1269&amp;$C1269,'Smelter Look-up'!$J:$J,0))</f>
        <v>#N/A</v>
      </c>
      <c r="X1269" s="169">
        <f t="shared" ca="1" si="100"/>
        <v>0</v>
      </c>
      <c r="AB1269" s="312" t="str">
        <f t="shared" si="102"/>
        <v/>
      </c>
      <c r="AC1269" s="169" t="str">
        <f t="shared" si="103"/>
        <v/>
      </c>
      <c r="AD1269" s="169" t="str">
        <f t="shared" si="104"/>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101"/>
        <v/>
      </c>
      <c r="T1270" s="154" t="str">
        <f ca="1">IF(B1270="","",IF(ISERROR(MATCH($J1270,SorP!$B$1:$B$6261,0)),"",INDIRECT("'SorP'!$A$"&amp;MATCH($S1270&amp;$J1270,SorP!C:C,0))))</f>
        <v/>
      </c>
      <c r="U1270" s="167"/>
      <c r="V1270" s="168" t="e">
        <f>IF(C1270="",NA(),MATCH($B1270&amp;$C1270,'Smelter Look-up'!$J:$J,0))</f>
        <v>#N/A</v>
      </c>
      <c r="X1270" s="169">
        <f t="shared" ca="1" si="100"/>
        <v>0</v>
      </c>
      <c r="AB1270" s="312" t="str">
        <f t="shared" si="102"/>
        <v/>
      </c>
      <c r="AC1270" s="169" t="str">
        <f t="shared" si="103"/>
        <v/>
      </c>
      <c r="AD1270" s="169" t="str">
        <f t="shared" si="104"/>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101"/>
        <v/>
      </c>
      <c r="T1271" s="154" t="str">
        <f ca="1">IF(B1271="","",IF(ISERROR(MATCH($J1271,SorP!$B$1:$B$6261,0)),"",INDIRECT("'SorP'!$A$"&amp;MATCH($S1271&amp;$J1271,SorP!C:C,0))))</f>
        <v/>
      </c>
      <c r="U1271" s="167"/>
      <c r="V1271" s="168" t="e">
        <f>IF(C1271="",NA(),MATCH($B1271&amp;$C1271,'Smelter Look-up'!$J:$J,0))</f>
        <v>#N/A</v>
      </c>
      <c r="X1271" s="169">
        <f t="shared" ca="1" si="100"/>
        <v>0</v>
      </c>
      <c r="AB1271" s="312" t="str">
        <f t="shared" si="102"/>
        <v/>
      </c>
      <c r="AC1271" s="169" t="str">
        <f t="shared" si="103"/>
        <v/>
      </c>
      <c r="AD1271" s="169" t="str">
        <f t="shared" si="104"/>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101"/>
        <v/>
      </c>
      <c r="T1272" s="154" t="str">
        <f ca="1">IF(B1272="","",IF(ISERROR(MATCH($J1272,SorP!$B$1:$B$6261,0)),"",INDIRECT("'SorP'!$A$"&amp;MATCH($S1272&amp;$J1272,SorP!C:C,0))))</f>
        <v/>
      </c>
      <c r="U1272" s="167"/>
      <c r="V1272" s="168" t="e">
        <f>IF(C1272="",NA(),MATCH($B1272&amp;$C1272,'Smelter Look-up'!$J:$J,0))</f>
        <v>#N/A</v>
      </c>
      <c r="X1272" s="169">
        <f t="shared" ref="X1272:X1335" ca="1" si="105">IF(AND(C1272="Smelter not listed",OR(LEN(D1272)=0,LEN(E1272)=0)),1,0)</f>
        <v>0</v>
      </c>
      <c r="AB1272" s="312" t="str">
        <f t="shared" si="102"/>
        <v/>
      </c>
      <c r="AC1272" s="169" t="str">
        <f t="shared" si="103"/>
        <v/>
      </c>
      <c r="AD1272" s="169" t="str">
        <f t="shared" si="104"/>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ref="S1273:S1336" ca="1" si="106">IF(B1273="","",IF(ISERROR(MATCH($E1273,CL,0)),"Unknown",INDIRECT("'C'!$A$"&amp;MATCH($E1273,CL,0)+1)))</f>
        <v/>
      </c>
      <c r="T1273" s="154" t="str">
        <f ca="1">IF(B1273="","",IF(ISERROR(MATCH($J1273,SorP!$B$1:$B$6261,0)),"",INDIRECT("'SorP'!$A$"&amp;MATCH($S1273&amp;$J1273,SorP!C:C,0))))</f>
        <v/>
      </c>
      <c r="U1273" s="167"/>
      <c r="V1273" s="168" t="e">
        <f>IF(C1273="",NA(),MATCH($B1273&amp;$C1273,'Smelter Look-up'!$J:$J,0))</f>
        <v>#N/A</v>
      </c>
      <c r="X1273" s="169">
        <f t="shared" ca="1" si="105"/>
        <v>0</v>
      </c>
      <c r="AB1273" s="312" t="str">
        <f t="shared" si="102"/>
        <v/>
      </c>
      <c r="AC1273" s="169" t="str">
        <f t="shared" si="103"/>
        <v/>
      </c>
      <c r="AD1273" s="169" t="str">
        <f t="shared" si="104"/>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106"/>
        <v/>
      </c>
      <c r="T1274" s="154" t="str">
        <f ca="1">IF(B1274="","",IF(ISERROR(MATCH($J1274,SorP!$B$1:$B$6261,0)),"",INDIRECT("'SorP'!$A$"&amp;MATCH($S1274&amp;$J1274,SorP!C:C,0))))</f>
        <v/>
      </c>
      <c r="U1274" s="167"/>
      <c r="V1274" s="168" t="e">
        <f>IF(C1274="",NA(),MATCH($B1274&amp;$C1274,'Smelter Look-up'!$J:$J,0))</f>
        <v>#N/A</v>
      </c>
      <c r="X1274" s="169">
        <f t="shared" ca="1" si="105"/>
        <v>0</v>
      </c>
      <c r="AB1274" s="312" t="str">
        <f t="shared" si="102"/>
        <v/>
      </c>
      <c r="AC1274" s="169" t="str">
        <f t="shared" si="103"/>
        <v/>
      </c>
      <c r="AD1274" s="169" t="str">
        <f t="shared" si="104"/>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106"/>
        <v/>
      </c>
      <c r="T1275" s="154" t="str">
        <f ca="1">IF(B1275="","",IF(ISERROR(MATCH($J1275,SorP!$B$1:$B$6261,0)),"",INDIRECT("'SorP'!$A$"&amp;MATCH($S1275&amp;$J1275,SorP!C:C,0))))</f>
        <v/>
      </c>
      <c r="U1275" s="167"/>
      <c r="V1275" s="168" t="e">
        <f>IF(C1275="",NA(),MATCH($B1275&amp;$C1275,'Smelter Look-up'!$J:$J,0))</f>
        <v>#N/A</v>
      </c>
      <c r="X1275" s="169">
        <f t="shared" ca="1" si="105"/>
        <v>0</v>
      </c>
      <c r="AB1275" s="312" t="str">
        <f t="shared" si="102"/>
        <v/>
      </c>
      <c r="AC1275" s="169" t="str">
        <f t="shared" si="103"/>
        <v/>
      </c>
      <c r="AD1275" s="169" t="str">
        <f t="shared" si="104"/>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106"/>
        <v/>
      </c>
      <c r="T1276" s="154" t="str">
        <f ca="1">IF(B1276="","",IF(ISERROR(MATCH($J1276,SorP!$B$1:$B$6261,0)),"",INDIRECT("'SorP'!$A$"&amp;MATCH($S1276&amp;$J1276,SorP!C:C,0))))</f>
        <v/>
      </c>
      <c r="U1276" s="167"/>
      <c r="V1276" s="168" t="e">
        <f>IF(C1276="",NA(),MATCH($B1276&amp;$C1276,'Smelter Look-up'!$J:$J,0))</f>
        <v>#N/A</v>
      </c>
      <c r="X1276" s="169">
        <f t="shared" ca="1" si="105"/>
        <v>0</v>
      </c>
      <c r="AB1276" s="312" t="str">
        <f t="shared" si="102"/>
        <v/>
      </c>
      <c r="AC1276" s="169" t="str">
        <f t="shared" si="103"/>
        <v/>
      </c>
      <c r="AD1276" s="169" t="str">
        <f t="shared" si="104"/>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106"/>
        <v/>
      </c>
      <c r="T1277" s="154" t="str">
        <f ca="1">IF(B1277="","",IF(ISERROR(MATCH($J1277,SorP!$B$1:$B$6261,0)),"",INDIRECT("'SorP'!$A$"&amp;MATCH($S1277&amp;$J1277,SorP!C:C,0))))</f>
        <v/>
      </c>
      <c r="U1277" s="167"/>
      <c r="V1277" s="168" t="e">
        <f>IF(C1277="",NA(),MATCH($B1277&amp;$C1277,'Smelter Look-up'!$J:$J,0))</f>
        <v>#N/A</v>
      </c>
      <c r="X1277" s="169">
        <f t="shared" ca="1" si="105"/>
        <v>0</v>
      </c>
      <c r="AB1277" s="312" t="str">
        <f t="shared" si="102"/>
        <v/>
      </c>
      <c r="AC1277" s="169" t="str">
        <f t="shared" si="103"/>
        <v/>
      </c>
      <c r="AD1277" s="169" t="str">
        <f t="shared" si="104"/>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106"/>
        <v/>
      </c>
      <c r="T1278" s="154" t="str">
        <f ca="1">IF(B1278="","",IF(ISERROR(MATCH($J1278,SorP!$B$1:$B$6261,0)),"",INDIRECT("'SorP'!$A$"&amp;MATCH($S1278&amp;$J1278,SorP!C:C,0))))</f>
        <v/>
      </c>
      <c r="U1278" s="167"/>
      <c r="V1278" s="168" t="e">
        <f>IF(C1278="",NA(),MATCH($B1278&amp;$C1278,'Smelter Look-up'!$J:$J,0))</f>
        <v>#N/A</v>
      </c>
      <c r="X1278" s="169">
        <f t="shared" ca="1" si="105"/>
        <v>0</v>
      </c>
      <c r="AB1278" s="312" t="str">
        <f t="shared" si="102"/>
        <v/>
      </c>
      <c r="AC1278" s="169" t="str">
        <f t="shared" si="103"/>
        <v/>
      </c>
      <c r="AD1278" s="169" t="str">
        <f t="shared" si="104"/>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106"/>
        <v/>
      </c>
      <c r="T1279" s="154" t="str">
        <f ca="1">IF(B1279="","",IF(ISERROR(MATCH($J1279,SorP!$B$1:$B$6261,0)),"",INDIRECT("'SorP'!$A$"&amp;MATCH($S1279&amp;$J1279,SorP!C:C,0))))</f>
        <v/>
      </c>
      <c r="U1279" s="167"/>
      <c r="V1279" s="168" t="e">
        <f>IF(C1279="",NA(),MATCH($B1279&amp;$C1279,'Smelter Look-up'!$J:$J,0))</f>
        <v>#N/A</v>
      </c>
      <c r="X1279" s="169">
        <f t="shared" ca="1" si="105"/>
        <v>0</v>
      </c>
      <c r="AB1279" s="312" t="str">
        <f t="shared" ref="AB1279:AB1342" si="107">IF(C1279="","",B1279)</f>
        <v/>
      </c>
      <c r="AC1279" s="169" t="str">
        <f t="shared" ref="AC1279:AC1342" si="108">B1279</f>
        <v/>
      </c>
      <c r="AD1279" s="169" t="str">
        <f t="shared" ref="AD1279:AD1342" si="109">IF(C1279="Smelter not listed",D1279,C1279)</f>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ca="1" si="106"/>
        <v/>
      </c>
      <c r="T1280" s="154" t="str">
        <f ca="1">IF(B1280="","",IF(ISERROR(MATCH($J1280,SorP!$B$1:$B$6261,0)),"",INDIRECT("'SorP'!$A$"&amp;MATCH($S1280&amp;$J1280,SorP!C:C,0))))</f>
        <v/>
      </c>
      <c r="U1280" s="167"/>
      <c r="V1280" s="168" t="e">
        <f>IF(C1280="",NA(),MATCH($B1280&amp;$C1280,'Smelter Look-up'!$J:$J,0))</f>
        <v>#N/A</v>
      </c>
      <c r="X1280" s="169">
        <f t="shared" ca="1" si="105"/>
        <v>0</v>
      </c>
      <c r="AB1280" s="312" t="str">
        <f t="shared" si="107"/>
        <v/>
      </c>
      <c r="AC1280" s="169" t="str">
        <f t="shared" si="108"/>
        <v/>
      </c>
      <c r="AD1280" s="169" t="str">
        <f t="shared" si="109"/>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6"/>
        <v/>
      </c>
      <c r="T1281" s="154" t="str">
        <f ca="1">IF(B1281="","",IF(ISERROR(MATCH($J1281,SorP!$B$1:$B$6261,0)),"",INDIRECT("'SorP'!$A$"&amp;MATCH($S1281&amp;$J1281,SorP!C:C,0))))</f>
        <v/>
      </c>
      <c r="U1281" s="167"/>
      <c r="V1281" s="168" t="e">
        <f>IF(C1281="",NA(),MATCH($B1281&amp;$C1281,'Smelter Look-up'!$J:$J,0))</f>
        <v>#N/A</v>
      </c>
      <c r="X1281" s="169">
        <f t="shared" ca="1" si="105"/>
        <v>0</v>
      </c>
      <c r="AB1281" s="312" t="str">
        <f t="shared" si="107"/>
        <v/>
      </c>
      <c r="AC1281" s="169" t="str">
        <f t="shared" si="108"/>
        <v/>
      </c>
      <c r="AD1281" s="169" t="str">
        <f t="shared" si="109"/>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6"/>
        <v/>
      </c>
      <c r="T1282" s="154" t="str">
        <f ca="1">IF(B1282="","",IF(ISERROR(MATCH($J1282,SorP!$B$1:$B$6261,0)),"",INDIRECT("'SorP'!$A$"&amp;MATCH($S1282&amp;$J1282,SorP!C:C,0))))</f>
        <v/>
      </c>
      <c r="U1282" s="167"/>
      <c r="V1282" s="168" t="e">
        <f>IF(C1282="",NA(),MATCH($B1282&amp;$C1282,'Smelter Look-up'!$J:$J,0))</f>
        <v>#N/A</v>
      </c>
      <c r="X1282" s="169">
        <f t="shared" ca="1" si="105"/>
        <v>0</v>
      </c>
      <c r="AB1282" s="312" t="str">
        <f t="shared" si="107"/>
        <v/>
      </c>
      <c r="AC1282" s="169" t="str">
        <f t="shared" si="108"/>
        <v/>
      </c>
      <c r="AD1282" s="169" t="str">
        <f t="shared" si="109"/>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6"/>
        <v/>
      </c>
      <c r="T1283" s="154" t="str">
        <f ca="1">IF(B1283="","",IF(ISERROR(MATCH($J1283,SorP!$B$1:$B$6261,0)),"",INDIRECT("'SorP'!$A$"&amp;MATCH($S1283&amp;$J1283,SorP!C:C,0))))</f>
        <v/>
      </c>
      <c r="U1283" s="167"/>
      <c r="V1283" s="168" t="e">
        <f>IF(C1283="",NA(),MATCH($B1283&amp;$C1283,'Smelter Look-up'!$J:$J,0))</f>
        <v>#N/A</v>
      </c>
      <c r="X1283" s="169">
        <f t="shared" ca="1" si="105"/>
        <v>0</v>
      </c>
      <c r="AB1283" s="312" t="str">
        <f t="shared" si="107"/>
        <v/>
      </c>
      <c r="AC1283" s="169" t="str">
        <f t="shared" si="108"/>
        <v/>
      </c>
      <c r="AD1283" s="169" t="str">
        <f t="shared" si="109"/>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6"/>
        <v/>
      </c>
      <c r="T1284" s="154" t="str">
        <f ca="1">IF(B1284="","",IF(ISERROR(MATCH($J1284,SorP!$B$1:$B$6261,0)),"",INDIRECT("'SorP'!$A$"&amp;MATCH($S1284&amp;$J1284,SorP!C:C,0))))</f>
        <v/>
      </c>
      <c r="U1284" s="167"/>
      <c r="V1284" s="168" t="e">
        <f>IF(C1284="",NA(),MATCH($B1284&amp;$C1284,'Smelter Look-up'!$J:$J,0))</f>
        <v>#N/A</v>
      </c>
      <c r="X1284" s="169">
        <f t="shared" ca="1" si="105"/>
        <v>0</v>
      </c>
      <c r="AB1284" s="312" t="str">
        <f t="shared" si="107"/>
        <v/>
      </c>
      <c r="AC1284" s="169" t="str">
        <f t="shared" si="108"/>
        <v/>
      </c>
      <c r="AD1284" s="169" t="str">
        <f t="shared" si="109"/>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6"/>
        <v/>
      </c>
      <c r="T1285" s="154" t="str">
        <f ca="1">IF(B1285="","",IF(ISERROR(MATCH($J1285,SorP!$B$1:$B$6261,0)),"",INDIRECT("'SorP'!$A$"&amp;MATCH($S1285&amp;$J1285,SorP!C:C,0))))</f>
        <v/>
      </c>
      <c r="U1285" s="167"/>
      <c r="V1285" s="168" t="e">
        <f>IF(C1285="",NA(),MATCH($B1285&amp;$C1285,'Smelter Look-up'!$J:$J,0))</f>
        <v>#N/A</v>
      </c>
      <c r="X1285" s="169">
        <f t="shared" ca="1" si="105"/>
        <v>0</v>
      </c>
      <c r="AB1285" s="312" t="str">
        <f t="shared" si="107"/>
        <v/>
      </c>
      <c r="AC1285" s="169" t="str">
        <f t="shared" si="108"/>
        <v/>
      </c>
      <c r="AD1285" s="169" t="str">
        <f t="shared" si="109"/>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6"/>
        <v/>
      </c>
      <c r="T1286" s="154" t="str">
        <f ca="1">IF(B1286="","",IF(ISERROR(MATCH($J1286,SorP!$B$1:$B$6261,0)),"",INDIRECT("'SorP'!$A$"&amp;MATCH($S1286&amp;$J1286,SorP!C:C,0))))</f>
        <v/>
      </c>
      <c r="U1286" s="167"/>
      <c r="V1286" s="168" t="e">
        <f>IF(C1286="",NA(),MATCH($B1286&amp;$C1286,'Smelter Look-up'!$J:$J,0))</f>
        <v>#N/A</v>
      </c>
      <c r="X1286" s="169">
        <f t="shared" ca="1" si="105"/>
        <v>0</v>
      </c>
      <c r="AB1286" s="312" t="str">
        <f t="shared" si="107"/>
        <v/>
      </c>
      <c r="AC1286" s="169" t="str">
        <f t="shared" si="108"/>
        <v/>
      </c>
      <c r="AD1286" s="169" t="str">
        <f t="shared" si="109"/>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6"/>
        <v/>
      </c>
      <c r="T1287" s="154" t="str">
        <f ca="1">IF(B1287="","",IF(ISERROR(MATCH($J1287,SorP!$B$1:$B$6261,0)),"",INDIRECT("'SorP'!$A$"&amp;MATCH($S1287&amp;$J1287,SorP!C:C,0))))</f>
        <v/>
      </c>
      <c r="U1287" s="167"/>
      <c r="V1287" s="168" t="e">
        <f>IF(C1287="",NA(),MATCH($B1287&amp;$C1287,'Smelter Look-up'!$J:$J,0))</f>
        <v>#N/A</v>
      </c>
      <c r="X1287" s="169">
        <f t="shared" ca="1" si="105"/>
        <v>0</v>
      </c>
      <c r="AB1287" s="312" t="str">
        <f t="shared" si="107"/>
        <v/>
      </c>
      <c r="AC1287" s="169" t="str">
        <f t="shared" si="108"/>
        <v/>
      </c>
      <c r="AD1287" s="169" t="str">
        <f t="shared" si="109"/>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6"/>
        <v/>
      </c>
      <c r="T1288" s="154" t="str">
        <f ca="1">IF(B1288="","",IF(ISERROR(MATCH($J1288,SorP!$B$1:$B$6261,0)),"",INDIRECT("'SorP'!$A$"&amp;MATCH($S1288&amp;$J1288,SorP!C:C,0))))</f>
        <v/>
      </c>
      <c r="U1288" s="167"/>
      <c r="V1288" s="168" t="e">
        <f>IF(C1288="",NA(),MATCH($B1288&amp;$C1288,'Smelter Look-up'!$J:$J,0))</f>
        <v>#N/A</v>
      </c>
      <c r="X1288" s="169">
        <f t="shared" ca="1" si="105"/>
        <v>0</v>
      </c>
      <c r="AB1288" s="312" t="str">
        <f t="shared" si="107"/>
        <v/>
      </c>
      <c r="AC1288" s="169" t="str">
        <f t="shared" si="108"/>
        <v/>
      </c>
      <c r="AD1288" s="169" t="str">
        <f t="shared" si="109"/>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6"/>
        <v/>
      </c>
      <c r="T1289" s="154" t="str">
        <f ca="1">IF(B1289="","",IF(ISERROR(MATCH($J1289,SorP!$B$1:$B$6261,0)),"",INDIRECT("'SorP'!$A$"&amp;MATCH($S1289&amp;$J1289,SorP!C:C,0))))</f>
        <v/>
      </c>
      <c r="U1289" s="167"/>
      <c r="V1289" s="168" t="e">
        <f>IF(C1289="",NA(),MATCH($B1289&amp;$C1289,'Smelter Look-up'!$J:$J,0))</f>
        <v>#N/A</v>
      </c>
      <c r="X1289" s="169">
        <f t="shared" ca="1" si="105"/>
        <v>0</v>
      </c>
      <c r="AB1289" s="312" t="str">
        <f t="shared" si="107"/>
        <v/>
      </c>
      <c r="AC1289" s="169" t="str">
        <f t="shared" si="108"/>
        <v/>
      </c>
      <c r="AD1289" s="169" t="str">
        <f t="shared" si="109"/>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6"/>
        <v/>
      </c>
      <c r="T1290" s="154" t="str">
        <f ca="1">IF(B1290="","",IF(ISERROR(MATCH($J1290,SorP!$B$1:$B$6261,0)),"",INDIRECT("'SorP'!$A$"&amp;MATCH($S1290&amp;$J1290,SorP!C:C,0))))</f>
        <v/>
      </c>
      <c r="U1290" s="167"/>
      <c r="V1290" s="168" t="e">
        <f>IF(C1290="",NA(),MATCH($B1290&amp;$C1290,'Smelter Look-up'!$J:$J,0))</f>
        <v>#N/A</v>
      </c>
      <c r="X1290" s="169">
        <f t="shared" ca="1" si="105"/>
        <v>0</v>
      </c>
      <c r="AB1290" s="312" t="str">
        <f t="shared" si="107"/>
        <v/>
      </c>
      <c r="AC1290" s="169" t="str">
        <f t="shared" si="108"/>
        <v/>
      </c>
      <c r="AD1290" s="169" t="str">
        <f t="shared" si="109"/>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6"/>
        <v/>
      </c>
      <c r="T1291" s="154" t="str">
        <f ca="1">IF(B1291="","",IF(ISERROR(MATCH($J1291,SorP!$B$1:$B$6261,0)),"",INDIRECT("'SorP'!$A$"&amp;MATCH($S1291&amp;$J1291,SorP!C:C,0))))</f>
        <v/>
      </c>
      <c r="U1291" s="167"/>
      <c r="V1291" s="168" t="e">
        <f>IF(C1291="",NA(),MATCH($B1291&amp;$C1291,'Smelter Look-up'!$J:$J,0))</f>
        <v>#N/A</v>
      </c>
      <c r="X1291" s="169">
        <f t="shared" ca="1" si="105"/>
        <v>0</v>
      </c>
      <c r="AB1291" s="312" t="str">
        <f t="shared" si="107"/>
        <v/>
      </c>
      <c r="AC1291" s="169" t="str">
        <f t="shared" si="108"/>
        <v/>
      </c>
      <c r="AD1291" s="169" t="str">
        <f t="shared" si="109"/>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6"/>
        <v/>
      </c>
      <c r="T1292" s="154" t="str">
        <f ca="1">IF(B1292="","",IF(ISERROR(MATCH($J1292,SorP!$B$1:$B$6261,0)),"",INDIRECT("'SorP'!$A$"&amp;MATCH($S1292&amp;$J1292,SorP!C:C,0))))</f>
        <v/>
      </c>
      <c r="U1292" s="167"/>
      <c r="V1292" s="168" t="e">
        <f>IF(C1292="",NA(),MATCH($B1292&amp;$C1292,'Smelter Look-up'!$J:$J,0))</f>
        <v>#N/A</v>
      </c>
      <c r="X1292" s="169">
        <f t="shared" ca="1" si="105"/>
        <v>0</v>
      </c>
      <c r="AB1292" s="312" t="str">
        <f t="shared" si="107"/>
        <v/>
      </c>
      <c r="AC1292" s="169" t="str">
        <f t="shared" si="108"/>
        <v/>
      </c>
      <c r="AD1292" s="169" t="str">
        <f t="shared" si="109"/>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6"/>
        <v/>
      </c>
      <c r="T1293" s="154" t="str">
        <f ca="1">IF(B1293="","",IF(ISERROR(MATCH($J1293,SorP!$B$1:$B$6261,0)),"",INDIRECT("'SorP'!$A$"&amp;MATCH($S1293&amp;$J1293,SorP!C:C,0))))</f>
        <v/>
      </c>
      <c r="U1293" s="167"/>
      <c r="V1293" s="168" t="e">
        <f>IF(C1293="",NA(),MATCH($B1293&amp;$C1293,'Smelter Look-up'!$J:$J,0))</f>
        <v>#N/A</v>
      </c>
      <c r="X1293" s="169">
        <f t="shared" ca="1" si="105"/>
        <v>0</v>
      </c>
      <c r="AB1293" s="312" t="str">
        <f t="shared" si="107"/>
        <v/>
      </c>
      <c r="AC1293" s="169" t="str">
        <f t="shared" si="108"/>
        <v/>
      </c>
      <c r="AD1293" s="169" t="str">
        <f t="shared" si="109"/>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6"/>
        <v/>
      </c>
      <c r="T1294" s="154" t="str">
        <f ca="1">IF(B1294="","",IF(ISERROR(MATCH($J1294,SorP!$B$1:$B$6261,0)),"",INDIRECT("'SorP'!$A$"&amp;MATCH($S1294&amp;$J1294,SorP!C:C,0))))</f>
        <v/>
      </c>
      <c r="U1294" s="167"/>
      <c r="V1294" s="168" t="e">
        <f>IF(C1294="",NA(),MATCH($B1294&amp;$C1294,'Smelter Look-up'!$J:$J,0))</f>
        <v>#N/A</v>
      </c>
      <c r="X1294" s="169">
        <f t="shared" ca="1" si="105"/>
        <v>0</v>
      </c>
      <c r="AB1294" s="312" t="str">
        <f t="shared" si="107"/>
        <v/>
      </c>
      <c r="AC1294" s="169" t="str">
        <f t="shared" si="108"/>
        <v/>
      </c>
      <c r="AD1294" s="169" t="str">
        <f t="shared" si="109"/>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6"/>
        <v/>
      </c>
      <c r="T1295" s="154" t="str">
        <f ca="1">IF(B1295="","",IF(ISERROR(MATCH($J1295,SorP!$B$1:$B$6261,0)),"",INDIRECT("'SorP'!$A$"&amp;MATCH($S1295&amp;$J1295,SorP!C:C,0))))</f>
        <v/>
      </c>
      <c r="U1295" s="167"/>
      <c r="V1295" s="168" t="e">
        <f>IF(C1295="",NA(),MATCH($B1295&amp;$C1295,'Smelter Look-up'!$J:$J,0))</f>
        <v>#N/A</v>
      </c>
      <c r="X1295" s="169">
        <f t="shared" ca="1" si="105"/>
        <v>0</v>
      </c>
      <c r="AB1295" s="312" t="str">
        <f t="shared" si="107"/>
        <v/>
      </c>
      <c r="AC1295" s="169" t="str">
        <f t="shared" si="108"/>
        <v/>
      </c>
      <c r="AD1295" s="169" t="str">
        <f t="shared" si="109"/>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6"/>
        <v/>
      </c>
      <c r="T1296" s="154" t="str">
        <f ca="1">IF(B1296="","",IF(ISERROR(MATCH($J1296,SorP!$B$1:$B$6261,0)),"",INDIRECT("'SorP'!$A$"&amp;MATCH($S1296&amp;$J1296,SorP!C:C,0))))</f>
        <v/>
      </c>
      <c r="U1296" s="167"/>
      <c r="V1296" s="168" t="e">
        <f>IF(C1296="",NA(),MATCH($B1296&amp;$C1296,'Smelter Look-up'!$J:$J,0))</f>
        <v>#N/A</v>
      </c>
      <c r="X1296" s="169">
        <f t="shared" ca="1" si="105"/>
        <v>0</v>
      </c>
      <c r="AB1296" s="312" t="str">
        <f t="shared" si="107"/>
        <v/>
      </c>
      <c r="AC1296" s="169" t="str">
        <f t="shared" si="108"/>
        <v/>
      </c>
      <c r="AD1296" s="169" t="str">
        <f t="shared" si="109"/>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6"/>
        <v/>
      </c>
      <c r="T1297" s="154" t="str">
        <f ca="1">IF(B1297="","",IF(ISERROR(MATCH($J1297,SorP!$B$1:$B$6261,0)),"",INDIRECT("'SorP'!$A$"&amp;MATCH($S1297&amp;$J1297,SorP!C:C,0))))</f>
        <v/>
      </c>
      <c r="U1297" s="167"/>
      <c r="V1297" s="168" t="e">
        <f>IF(C1297="",NA(),MATCH($B1297&amp;$C1297,'Smelter Look-up'!$J:$J,0))</f>
        <v>#N/A</v>
      </c>
      <c r="X1297" s="169">
        <f t="shared" ca="1" si="105"/>
        <v>0</v>
      </c>
      <c r="AB1297" s="312" t="str">
        <f t="shared" si="107"/>
        <v/>
      </c>
      <c r="AC1297" s="169" t="str">
        <f t="shared" si="108"/>
        <v/>
      </c>
      <c r="AD1297" s="169" t="str">
        <f t="shared" si="109"/>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6"/>
        <v/>
      </c>
      <c r="T1298" s="154" t="str">
        <f ca="1">IF(B1298="","",IF(ISERROR(MATCH($J1298,SorP!$B$1:$B$6261,0)),"",INDIRECT("'SorP'!$A$"&amp;MATCH($S1298&amp;$J1298,SorP!C:C,0))))</f>
        <v/>
      </c>
      <c r="U1298" s="167"/>
      <c r="V1298" s="168" t="e">
        <f>IF(C1298="",NA(),MATCH($B1298&amp;$C1298,'Smelter Look-up'!$J:$J,0))</f>
        <v>#N/A</v>
      </c>
      <c r="X1298" s="169">
        <f t="shared" ca="1" si="105"/>
        <v>0</v>
      </c>
      <c r="AB1298" s="312" t="str">
        <f t="shared" si="107"/>
        <v/>
      </c>
      <c r="AC1298" s="169" t="str">
        <f t="shared" si="108"/>
        <v/>
      </c>
      <c r="AD1298" s="169" t="str">
        <f t="shared" si="109"/>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6"/>
        <v/>
      </c>
      <c r="T1299" s="154" t="str">
        <f ca="1">IF(B1299="","",IF(ISERROR(MATCH($J1299,SorP!$B$1:$B$6261,0)),"",INDIRECT("'SorP'!$A$"&amp;MATCH($S1299&amp;$J1299,SorP!C:C,0))))</f>
        <v/>
      </c>
      <c r="U1299" s="167"/>
      <c r="V1299" s="168" t="e">
        <f>IF(C1299="",NA(),MATCH($B1299&amp;$C1299,'Smelter Look-up'!$J:$J,0))</f>
        <v>#N/A</v>
      </c>
      <c r="X1299" s="169">
        <f t="shared" ca="1" si="105"/>
        <v>0</v>
      </c>
      <c r="AB1299" s="312" t="str">
        <f t="shared" si="107"/>
        <v/>
      </c>
      <c r="AC1299" s="169" t="str">
        <f t="shared" si="108"/>
        <v/>
      </c>
      <c r="AD1299" s="169" t="str">
        <f t="shared" si="109"/>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6"/>
        <v/>
      </c>
      <c r="T1300" s="154" t="str">
        <f ca="1">IF(B1300="","",IF(ISERROR(MATCH($J1300,SorP!$B$1:$B$6261,0)),"",INDIRECT("'SorP'!$A$"&amp;MATCH($S1300&amp;$J1300,SorP!C:C,0))))</f>
        <v/>
      </c>
      <c r="U1300" s="167"/>
      <c r="V1300" s="168" t="e">
        <f>IF(C1300="",NA(),MATCH($B1300&amp;$C1300,'Smelter Look-up'!$J:$J,0))</f>
        <v>#N/A</v>
      </c>
      <c r="X1300" s="169">
        <f t="shared" ca="1" si="105"/>
        <v>0</v>
      </c>
      <c r="AB1300" s="312" t="str">
        <f t="shared" si="107"/>
        <v/>
      </c>
      <c r="AC1300" s="169" t="str">
        <f t="shared" si="108"/>
        <v/>
      </c>
      <c r="AD1300" s="169" t="str">
        <f t="shared" si="109"/>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6"/>
        <v/>
      </c>
      <c r="T1301" s="154" t="str">
        <f ca="1">IF(B1301="","",IF(ISERROR(MATCH($J1301,SorP!$B$1:$B$6261,0)),"",INDIRECT("'SorP'!$A$"&amp;MATCH($S1301&amp;$J1301,SorP!C:C,0))))</f>
        <v/>
      </c>
      <c r="U1301" s="167"/>
      <c r="V1301" s="168" t="e">
        <f>IF(C1301="",NA(),MATCH($B1301&amp;$C1301,'Smelter Look-up'!$J:$J,0))</f>
        <v>#N/A</v>
      </c>
      <c r="X1301" s="169">
        <f t="shared" ca="1" si="105"/>
        <v>0</v>
      </c>
      <c r="AB1301" s="312" t="str">
        <f t="shared" si="107"/>
        <v/>
      </c>
      <c r="AC1301" s="169" t="str">
        <f t="shared" si="108"/>
        <v/>
      </c>
      <c r="AD1301" s="169" t="str">
        <f t="shared" si="109"/>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6"/>
        <v/>
      </c>
      <c r="T1302" s="154" t="str">
        <f ca="1">IF(B1302="","",IF(ISERROR(MATCH($J1302,SorP!$B$1:$B$6261,0)),"",INDIRECT("'SorP'!$A$"&amp;MATCH($S1302&amp;$J1302,SorP!C:C,0))))</f>
        <v/>
      </c>
      <c r="U1302" s="167"/>
      <c r="V1302" s="168" t="e">
        <f>IF(C1302="",NA(),MATCH($B1302&amp;$C1302,'Smelter Look-up'!$J:$J,0))</f>
        <v>#N/A</v>
      </c>
      <c r="X1302" s="169">
        <f t="shared" ca="1" si="105"/>
        <v>0</v>
      </c>
      <c r="AB1302" s="312" t="str">
        <f t="shared" si="107"/>
        <v/>
      </c>
      <c r="AC1302" s="169" t="str">
        <f t="shared" si="108"/>
        <v/>
      </c>
      <c r="AD1302" s="169" t="str">
        <f t="shared" si="109"/>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6"/>
        <v/>
      </c>
      <c r="T1303" s="154" t="str">
        <f ca="1">IF(B1303="","",IF(ISERROR(MATCH($J1303,SorP!$B$1:$B$6261,0)),"",INDIRECT("'SorP'!$A$"&amp;MATCH($S1303&amp;$J1303,SorP!C:C,0))))</f>
        <v/>
      </c>
      <c r="U1303" s="167"/>
      <c r="V1303" s="168" t="e">
        <f>IF(C1303="",NA(),MATCH($B1303&amp;$C1303,'Smelter Look-up'!$J:$J,0))</f>
        <v>#N/A</v>
      </c>
      <c r="X1303" s="169">
        <f t="shared" ca="1" si="105"/>
        <v>0</v>
      </c>
      <c r="AB1303" s="312" t="str">
        <f t="shared" si="107"/>
        <v/>
      </c>
      <c r="AC1303" s="169" t="str">
        <f t="shared" si="108"/>
        <v/>
      </c>
      <c r="AD1303" s="169" t="str">
        <f t="shared" si="109"/>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6"/>
        <v/>
      </c>
      <c r="T1304" s="154" t="str">
        <f ca="1">IF(B1304="","",IF(ISERROR(MATCH($J1304,SorP!$B$1:$B$6261,0)),"",INDIRECT("'SorP'!$A$"&amp;MATCH($S1304&amp;$J1304,SorP!C:C,0))))</f>
        <v/>
      </c>
      <c r="U1304" s="167"/>
      <c r="V1304" s="168" t="e">
        <f>IF(C1304="",NA(),MATCH($B1304&amp;$C1304,'Smelter Look-up'!$J:$J,0))</f>
        <v>#N/A</v>
      </c>
      <c r="X1304" s="169">
        <f t="shared" ca="1" si="105"/>
        <v>0</v>
      </c>
      <c r="AB1304" s="312" t="str">
        <f t="shared" si="107"/>
        <v/>
      </c>
      <c r="AC1304" s="169" t="str">
        <f t="shared" si="108"/>
        <v/>
      </c>
      <c r="AD1304" s="169" t="str">
        <f t="shared" si="109"/>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6"/>
        <v/>
      </c>
      <c r="T1305" s="154" t="str">
        <f ca="1">IF(B1305="","",IF(ISERROR(MATCH($J1305,SorP!$B$1:$B$6261,0)),"",INDIRECT("'SorP'!$A$"&amp;MATCH($S1305&amp;$J1305,SorP!C:C,0))))</f>
        <v/>
      </c>
      <c r="U1305" s="167"/>
      <c r="V1305" s="168" t="e">
        <f>IF(C1305="",NA(),MATCH($B1305&amp;$C1305,'Smelter Look-up'!$J:$J,0))</f>
        <v>#N/A</v>
      </c>
      <c r="X1305" s="169">
        <f t="shared" ca="1" si="105"/>
        <v>0</v>
      </c>
      <c r="AB1305" s="312" t="str">
        <f t="shared" si="107"/>
        <v/>
      </c>
      <c r="AC1305" s="169" t="str">
        <f t="shared" si="108"/>
        <v/>
      </c>
      <c r="AD1305" s="169" t="str">
        <f t="shared" si="109"/>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6"/>
        <v/>
      </c>
      <c r="T1306" s="154" t="str">
        <f ca="1">IF(B1306="","",IF(ISERROR(MATCH($J1306,SorP!$B$1:$B$6261,0)),"",INDIRECT("'SorP'!$A$"&amp;MATCH($S1306&amp;$J1306,SorP!C:C,0))))</f>
        <v/>
      </c>
      <c r="U1306" s="167"/>
      <c r="V1306" s="168" t="e">
        <f>IF(C1306="",NA(),MATCH($B1306&amp;$C1306,'Smelter Look-up'!$J:$J,0))</f>
        <v>#N/A</v>
      </c>
      <c r="X1306" s="169">
        <f t="shared" ca="1" si="105"/>
        <v>0</v>
      </c>
      <c r="AB1306" s="312" t="str">
        <f t="shared" si="107"/>
        <v/>
      </c>
      <c r="AC1306" s="169" t="str">
        <f t="shared" si="108"/>
        <v/>
      </c>
      <c r="AD1306" s="169" t="str">
        <f t="shared" si="109"/>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6"/>
        <v/>
      </c>
      <c r="T1307" s="154" t="str">
        <f ca="1">IF(B1307="","",IF(ISERROR(MATCH($J1307,SorP!$B$1:$B$6261,0)),"",INDIRECT("'SorP'!$A$"&amp;MATCH($S1307&amp;$J1307,SorP!C:C,0))))</f>
        <v/>
      </c>
      <c r="U1307" s="167"/>
      <c r="V1307" s="168" t="e">
        <f>IF(C1307="",NA(),MATCH($B1307&amp;$C1307,'Smelter Look-up'!$J:$J,0))</f>
        <v>#N/A</v>
      </c>
      <c r="X1307" s="169">
        <f t="shared" ca="1" si="105"/>
        <v>0</v>
      </c>
      <c r="AB1307" s="312" t="str">
        <f t="shared" si="107"/>
        <v/>
      </c>
      <c r="AC1307" s="169" t="str">
        <f t="shared" si="108"/>
        <v/>
      </c>
      <c r="AD1307" s="169" t="str">
        <f t="shared" si="109"/>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6"/>
        <v/>
      </c>
      <c r="T1308" s="154" t="str">
        <f ca="1">IF(B1308="","",IF(ISERROR(MATCH($J1308,SorP!$B$1:$B$6261,0)),"",INDIRECT("'SorP'!$A$"&amp;MATCH($S1308&amp;$J1308,SorP!C:C,0))))</f>
        <v/>
      </c>
      <c r="U1308" s="167"/>
      <c r="V1308" s="168" t="e">
        <f>IF(C1308="",NA(),MATCH($B1308&amp;$C1308,'Smelter Look-up'!$J:$J,0))</f>
        <v>#N/A</v>
      </c>
      <c r="X1308" s="169">
        <f t="shared" ca="1" si="105"/>
        <v>0</v>
      </c>
      <c r="AB1308" s="312" t="str">
        <f t="shared" si="107"/>
        <v/>
      </c>
      <c r="AC1308" s="169" t="str">
        <f t="shared" si="108"/>
        <v/>
      </c>
      <c r="AD1308" s="169" t="str">
        <f t="shared" si="109"/>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6"/>
        <v/>
      </c>
      <c r="T1309" s="154" t="str">
        <f ca="1">IF(B1309="","",IF(ISERROR(MATCH($J1309,SorP!$B$1:$B$6261,0)),"",INDIRECT("'SorP'!$A$"&amp;MATCH($S1309&amp;$J1309,SorP!C:C,0))))</f>
        <v/>
      </c>
      <c r="U1309" s="167"/>
      <c r="V1309" s="168" t="e">
        <f>IF(C1309="",NA(),MATCH($B1309&amp;$C1309,'Smelter Look-up'!$J:$J,0))</f>
        <v>#N/A</v>
      </c>
      <c r="X1309" s="169">
        <f t="shared" ca="1" si="105"/>
        <v>0</v>
      </c>
      <c r="AB1309" s="312" t="str">
        <f t="shared" si="107"/>
        <v/>
      </c>
      <c r="AC1309" s="169" t="str">
        <f t="shared" si="108"/>
        <v/>
      </c>
      <c r="AD1309" s="169" t="str">
        <f t="shared" si="109"/>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6"/>
        <v/>
      </c>
      <c r="T1310" s="154" t="str">
        <f ca="1">IF(B1310="","",IF(ISERROR(MATCH($J1310,SorP!$B$1:$B$6261,0)),"",INDIRECT("'SorP'!$A$"&amp;MATCH($S1310&amp;$J1310,SorP!C:C,0))))</f>
        <v/>
      </c>
      <c r="U1310" s="167"/>
      <c r="V1310" s="168" t="e">
        <f>IF(C1310="",NA(),MATCH($B1310&amp;$C1310,'Smelter Look-up'!$J:$J,0))</f>
        <v>#N/A</v>
      </c>
      <c r="X1310" s="169">
        <f t="shared" ca="1" si="105"/>
        <v>0</v>
      </c>
      <c r="AB1310" s="312" t="str">
        <f t="shared" si="107"/>
        <v/>
      </c>
      <c r="AC1310" s="169" t="str">
        <f t="shared" si="108"/>
        <v/>
      </c>
      <c r="AD1310" s="169" t="str">
        <f t="shared" si="109"/>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6"/>
        <v/>
      </c>
      <c r="T1311" s="154" t="str">
        <f ca="1">IF(B1311="","",IF(ISERROR(MATCH($J1311,SorP!$B$1:$B$6261,0)),"",INDIRECT("'SorP'!$A$"&amp;MATCH($S1311&amp;$J1311,SorP!C:C,0))))</f>
        <v/>
      </c>
      <c r="U1311" s="167"/>
      <c r="V1311" s="168" t="e">
        <f>IF(C1311="",NA(),MATCH($B1311&amp;$C1311,'Smelter Look-up'!$J:$J,0))</f>
        <v>#N/A</v>
      </c>
      <c r="X1311" s="169">
        <f t="shared" ca="1" si="105"/>
        <v>0</v>
      </c>
      <c r="AB1311" s="312" t="str">
        <f t="shared" si="107"/>
        <v/>
      </c>
      <c r="AC1311" s="169" t="str">
        <f t="shared" si="108"/>
        <v/>
      </c>
      <c r="AD1311" s="169" t="str">
        <f t="shared" si="109"/>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6"/>
        <v/>
      </c>
      <c r="T1312" s="154" t="str">
        <f ca="1">IF(B1312="","",IF(ISERROR(MATCH($J1312,SorP!$B$1:$B$6261,0)),"",INDIRECT("'SorP'!$A$"&amp;MATCH($S1312&amp;$J1312,SorP!C:C,0))))</f>
        <v/>
      </c>
      <c r="U1312" s="167"/>
      <c r="V1312" s="168" t="e">
        <f>IF(C1312="",NA(),MATCH($B1312&amp;$C1312,'Smelter Look-up'!$J:$J,0))</f>
        <v>#N/A</v>
      </c>
      <c r="X1312" s="169">
        <f t="shared" ca="1" si="105"/>
        <v>0</v>
      </c>
      <c r="AB1312" s="312" t="str">
        <f t="shared" si="107"/>
        <v/>
      </c>
      <c r="AC1312" s="169" t="str">
        <f t="shared" si="108"/>
        <v/>
      </c>
      <c r="AD1312" s="169" t="str">
        <f t="shared" si="109"/>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6"/>
        <v/>
      </c>
      <c r="T1313" s="154" t="str">
        <f ca="1">IF(B1313="","",IF(ISERROR(MATCH($J1313,SorP!$B$1:$B$6261,0)),"",INDIRECT("'SorP'!$A$"&amp;MATCH($S1313&amp;$J1313,SorP!C:C,0))))</f>
        <v/>
      </c>
      <c r="U1313" s="167"/>
      <c r="V1313" s="168" t="e">
        <f>IF(C1313="",NA(),MATCH($B1313&amp;$C1313,'Smelter Look-up'!$J:$J,0))</f>
        <v>#N/A</v>
      </c>
      <c r="X1313" s="169">
        <f t="shared" ca="1" si="105"/>
        <v>0</v>
      </c>
      <c r="AB1313" s="312" t="str">
        <f t="shared" si="107"/>
        <v/>
      </c>
      <c r="AC1313" s="169" t="str">
        <f t="shared" si="108"/>
        <v/>
      </c>
      <c r="AD1313" s="169" t="str">
        <f t="shared" si="109"/>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6"/>
        <v/>
      </c>
      <c r="T1314" s="154" t="str">
        <f ca="1">IF(B1314="","",IF(ISERROR(MATCH($J1314,SorP!$B$1:$B$6261,0)),"",INDIRECT("'SorP'!$A$"&amp;MATCH($S1314&amp;$J1314,SorP!C:C,0))))</f>
        <v/>
      </c>
      <c r="U1314" s="167"/>
      <c r="V1314" s="168" t="e">
        <f>IF(C1314="",NA(),MATCH($B1314&amp;$C1314,'Smelter Look-up'!$J:$J,0))</f>
        <v>#N/A</v>
      </c>
      <c r="X1314" s="169">
        <f t="shared" ca="1" si="105"/>
        <v>0</v>
      </c>
      <c r="AB1314" s="312" t="str">
        <f t="shared" si="107"/>
        <v/>
      </c>
      <c r="AC1314" s="169" t="str">
        <f t="shared" si="108"/>
        <v/>
      </c>
      <c r="AD1314" s="169" t="str">
        <f t="shared" si="109"/>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6"/>
        <v/>
      </c>
      <c r="T1315" s="154" t="str">
        <f ca="1">IF(B1315="","",IF(ISERROR(MATCH($J1315,SorP!$B$1:$B$6261,0)),"",INDIRECT("'SorP'!$A$"&amp;MATCH($S1315&amp;$J1315,SorP!C:C,0))))</f>
        <v/>
      </c>
      <c r="U1315" s="167"/>
      <c r="V1315" s="168" t="e">
        <f>IF(C1315="",NA(),MATCH($B1315&amp;$C1315,'Smelter Look-up'!$J:$J,0))</f>
        <v>#N/A</v>
      </c>
      <c r="X1315" s="169">
        <f t="shared" ca="1" si="105"/>
        <v>0</v>
      </c>
      <c r="AB1315" s="312" t="str">
        <f t="shared" si="107"/>
        <v/>
      </c>
      <c r="AC1315" s="169" t="str">
        <f t="shared" si="108"/>
        <v/>
      </c>
      <c r="AD1315" s="169" t="str">
        <f t="shared" si="109"/>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6"/>
        <v/>
      </c>
      <c r="T1316" s="154" t="str">
        <f ca="1">IF(B1316="","",IF(ISERROR(MATCH($J1316,SorP!$B$1:$B$6261,0)),"",INDIRECT("'SorP'!$A$"&amp;MATCH($S1316&amp;$J1316,SorP!C:C,0))))</f>
        <v/>
      </c>
      <c r="U1316" s="167"/>
      <c r="V1316" s="168" t="e">
        <f>IF(C1316="",NA(),MATCH($B1316&amp;$C1316,'Smelter Look-up'!$J:$J,0))</f>
        <v>#N/A</v>
      </c>
      <c r="X1316" s="169">
        <f t="shared" ca="1" si="105"/>
        <v>0</v>
      </c>
      <c r="AB1316" s="312" t="str">
        <f t="shared" si="107"/>
        <v/>
      </c>
      <c r="AC1316" s="169" t="str">
        <f t="shared" si="108"/>
        <v/>
      </c>
      <c r="AD1316" s="169" t="str">
        <f t="shared" si="109"/>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6"/>
        <v/>
      </c>
      <c r="T1317" s="154" t="str">
        <f ca="1">IF(B1317="","",IF(ISERROR(MATCH($J1317,SorP!$B$1:$B$6261,0)),"",INDIRECT("'SorP'!$A$"&amp;MATCH($S1317&amp;$J1317,SorP!C:C,0))))</f>
        <v/>
      </c>
      <c r="U1317" s="167"/>
      <c r="V1317" s="168" t="e">
        <f>IF(C1317="",NA(),MATCH($B1317&amp;$C1317,'Smelter Look-up'!$J:$J,0))</f>
        <v>#N/A</v>
      </c>
      <c r="X1317" s="169">
        <f t="shared" ca="1" si="105"/>
        <v>0</v>
      </c>
      <c r="AB1317" s="312" t="str">
        <f t="shared" si="107"/>
        <v/>
      </c>
      <c r="AC1317" s="169" t="str">
        <f t="shared" si="108"/>
        <v/>
      </c>
      <c r="AD1317" s="169" t="str">
        <f t="shared" si="109"/>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6"/>
        <v/>
      </c>
      <c r="T1318" s="154" t="str">
        <f ca="1">IF(B1318="","",IF(ISERROR(MATCH($J1318,SorP!$B$1:$B$6261,0)),"",INDIRECT("'SorP'!$A$"&amp;MATCH($S1318&amp;$J1318,SorP!C:C,0))))</f>
        <v/>
      </c>
      <c r="U1318" s="167"/>
      <c r="V1318" s="168" t="e">
        <f>IF(C1318="",NA(),MATCH($B1318&amp;$C1318,'Smelter Look-up'!$J:$J,0))</f>
        <v>#N/A</v>
      </c>
      <c r="X1318" s="169">
        <f t="shared" ca="1" si="105"/>
        <v>0</v>
      </c>
      <c r="AB1318" s="312" t="str">
        <f t="shared" si="107"/>
        <v/>
      </c>
      <c r="AC1318" s="169" t="str">
        <f t="shared" si="108"/>
        <v/>
      </c>
      <c r="AD1318" s="169" t="str">
        <f t="shared" si="109"/>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6"/>
        <v/>
      </c>
      <c r="T1319" s="154" t="str">
        <f ca="1">IF(B1319="","",IF(ISERROR(MATCH($J1319,SorP!$B$1:$B$6261,0)),"",INDIRECT("'SorP'!$A$"&amp;MATCH($S1319&amp;$J1319,SorP!C:C,0))))</f>
        <v/>
      </c>
      <c r="U1319" s="167"/>
      <c r="V1319" s="168" t="e">
        <f>IF(C1319="",NA(),MATCH($B1319&amp;$C1319,'Smelter Look-up'!$J:$J,0))</f>
        <v>#N/A</v>
      </c>
      <c r="X1319" s="169">
        <f t="shared" ca="1" si="105"/>
        <v>0</v>
      </c>
      <c r="AB1319" s="312" t="str">
        <f t="shared" si="107"/>
        <v/>
      </c>
      <c r="AC1319" s="169" t="str">
        <f t="shared" si="108"/>
        <v/>
      </c>
      <c r="AD1319" s="169" t="str">
        <f t="shared" si="109"/>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6"/>
        <v/>
      </c>
      <c r="T1320" s="154" t="str">
        <f ca="1">IF(B1320="","",IF(ISERROR(MATCH($J1320,SorP!$B$1:$B$6261,0)),"",INDIRECT("'SorP'!$A$"&amp;MATCH($S1320&amp;$J1320,SorP!C:C,0))))</f>
        <v/>
      </c>
      <c r="U1320" s="167"/>
      <c r="V1320" s="168" t="e">
        <f>IF(C1320="",NA(),MATCH($B1320&amp;$C1320,'Smelter Look-up'!$J:$J,0))</f>
        <v>#N/A</v>
      </c>
      <c r="X1320" s="169">
        <f t="shared" ca="1" si="105"/>
        <v>0</v>
      </c>
      <c r="AB1320" s="312" t="str">
        <f t="shared" si="107"/>
        <v/>
      </c>
      <c r="AC1320" s="169" t="str">
        <f t="shared" si="108"/>
        <v/>
      </c>
      <c r="AD1320" s="169" t="str">
        <f t="shared" si="109"/>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6"/>
        <v/>
      </c>
      <c r="T1321" s="154" t="str">
        <f ca="1">IF(B1321="","",IF(ISERROR(MATCH($J1321,SorP!$B$1:$B$6261,0)),"",INDIRECT("'SorP'!$A$"&amp;MATCH($S1321&amp;$J1321,SorP!C:C,0))))</f>
        <v/>
      </c>
      <c r="U1321" s="167"/>
      <c r="V1321" s="168" t="e">
        <f>IF(C1321="",NA(),MATCH($B1321&amp;$C1321,'Smelter Look-up'!$J:$J,0))</f>
        <v>#N/A</v>
      </c>
      <c r="X1321" s="169">
        <f t="shared" ca="1" si="105"/>
        <v>0</v>
      </c>
      <c r="AB1321" s="312" t="str">
        <f t="shared" si="107"/>
        <v/>
      </c>
      <c r="AC1321" s="169" t="str">
        <f t="shared" si="108"/>
        <v/>
      </c>
      <c r="AD1321" s="169" t="str">
        <f t="shared" si="109"/>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6"/>
        <v/>
      </c>
      <c r="T1322" s="154" t="str">
        <f ca="1">IF(B1322="","",IF(ISERROR(MATCH($J1322,SorP!$B$1:$B$6261,0)),"",INDIRECT("'SorP'!$A$"&amp;MATCH($S1322&amp;$J1322,SorP!C:C,0))))</f>
        <v/>
      </c>
      <c r="U1322" s="167"/>
      <c r="V1322" s="168" t="e">
        <f>IF(C1322="",NA(),MATCH($B1322&amp;$C1322,'Smelter Look-up'!$J:$J,0))</f>
        <v>#N/A</v>
      </c>
      <c r="X1322" s="169">
        <f t="shared" ca="1" si="105"/>
        <v>0</v>
      </c>
      <c r="AB1322" s="312" t="str">
        <f t="shared" si="107"/>
        <v/>
      </c>
      <c r="AC1322" s="169" t="str">
        <f t="shared" si="108"/>
        <v/>
      </c>
      <c r="AD1322" s="169" t="str">
        <f t="shared" si="109"/>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6"/>
        <v/>
      </c>
      <c r="T1323" s="154" t="str">
        <f ca="1">IF(B1323="","",IF(ISERROR(MATCH($J1323,SorP!$B$1:$B$6261,0)),"",INDIRECT("'SorP'!$A$"&amp;MATCH($S1323&amp;$J1323,SorP!C:C,0))))</f>
        <v/>
      </c>
      <c r="U1323" s="167"/>
      <c r="V1323" s="168" t="e">
        <f>IF(C1323="",NA(),MATCH($B1323&amp;$C1323,'Smelter Look-up'!$J:$J,0))</f>
        <v>#N/A</v>
      </c>
      <c r="X1323" s="169">
        <f t="shared" ca="1" si="105"/>
        <v>0</v>
      </c>
      <c r="AB1323" s="312" t="str">
        <f t="shared" si="107"/>
        <v/>
      </c>
      <c r="AC1323" s="169" t="str">
        <f t="shared" si="108"/>
        <v/>
      </c>
      <c r="AD1323" s="169" t="str">
        <f t="shared" si="109"/>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6"/>
        <v/>
      </c>
      <c r="T1324" s="154" t="str">
        <f ca="1">IF(B1324="","",IF(ISERROR(MATCH($J1324,SorP!$B$1:$B$6261,0)),"",INDIRECT("'SorP'!$A$"&amp;MATCH($S1324&amp;$J1324,SorP!C:C,0))))</f>
        <v/>
      </c>
      <c r="U1324" s="167"/>
      <c r="V1324" s="168" t="e">
        <f>IF(C1324="",NA(),MATCH($B1324&amp;$C1324,'Smelter Look-up'!$J:$J,0))</f>
        <v>#N/A</v>
      </c>
      <c r="X1324" s="169">
        <f t="shared" ca="1" si="105"/>
        <v>0</v>
      </c>
      <c r="AB1324" s="312" t="str">
        <f t="shared" si="107"/>
        <v/>
      </c>
      <c r="AC1324" s="169" t="str">
        <f t="shared" si="108"/>
        <v/>
      </c>
      <c r="AD1324" s="169" t="str">
        <f t="shared" si="109"/>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6"/>
        <v/>
      </c>
      <c r="T1325" s="154" t="str">
        <f ca="1">IF(B1325="","",IF(ISERROR(MATCH($J1325,SorP!$B$1:$B$6261,0)),"",INDIRECT("'SorP'!$A$"&amp;MATCH($S1325&amp;$J1325,SorP!C:C,0))))</f>
        <v/>
      </c>
      <c r="U1325" s="167"/>
      <c r="V1325" s="168" t="e">
        <f>IF(C1325="",NA(),MATCH($B1325&amp;$C1325,'Smelter Look-up'!$J:$J,0))</f>
        <v>#N/A</v>
      </c>
      <c r="X1325" s="169">
        <f t="shared" ca="1" si="105"/>
        <v>0</v>
      </c>
      <c r="AB1325" s="312" t="str">
        <f t="shared" si="107"/>
        <v/>
      </c>
      <c r="AC1325" s="169" t="str">
        <f t="shared" si="108"/>
        <v/>
      </c>
      <c r="AD1325" s="169" t="str">
        <f t="shared" si="109"/>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6"/>
        <v/>
      </c>
      <c r="T1326" s="154" t="str">
        <f ca="1">IF(B1326="","",IF(ISERROR(MATCH($J1326,SorP!$B$1:$B$6261,0)),"",INDIRECT("'SorP'!$A$"&amp;MATCH($S1326&amp;$J1326,SorP!C:C,0))))</f>
        <v/>
      </c>
      <c r="U1326" s="167"/>
      <c r="V1326" s="168" t="e">
        <f>IF(C1326="",NA(),MATCH($B1326&amp;$C1326,'Smelter Look-up'!$J:$J,0))</f>
        <v>#N/A</v>
      </c>
      <c r="X1326" s="169">
        <f t="shared" ca="1" si="105"/>
        <v>0</v>
      </c>
      <c r="AB1326" s="312" t="str">
        <f t="shared" si="107"/>
        <v/>
      </c>
      <c r="AC1326" s="169" t="str">
        <f t="shared" si="108"/>
        <v/>
      </c>
      <c r="AD1326" s="169" t="str">
        <f t="shared" si="109"/>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6"/>
        <v/>
      </c>
      <c r="T1327" s="154" t="str">
        <f ca="1">IF(B1327="","",IF(ISERROR(MATCH($J1327,SorP!$B$1:$B$6261,0)),"",INDIRECT("'SorP'!$A$"&amp;MATCH($S1327&amp;$J1327,SorP!C:C,0))))</f>
        <v/>
      </c>
      <c r="U1327" s="167"/>
      <c r="V1327" s="168" t="e">
        <f>IF(C1327="",NA(),MATCH($B1327&amp;$C1327,'Smelter Look-up'!$J:$J,0))</f>
        <v>#N/A</v>
      </c>
      <c r="X1327" s="169">
        <f t="shared" ca="1" si="105"/>
        <v>0</v>
      </c>
      <c r="AB1327" s="312" t="str">
        <f t="shared" si="107"/>
        <v/>
      </c>
      <c r="AC1327" s="169" t="str">
        <f t="shared" si="108"/>
        <v/>
      </c>
      <c r="AD1327" s="169" t="str">
        <f t="shared" si="109"/>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6"/>
        <v/>
      </c>
      <c r="T1328" s="154" t="str">
        <f ca="1">IF(B1328="","",IF(ISERROR(MATCH($J1328,SorP!$B$1:$B$6261,0)),"",INDIRECT("'SorP'!$A$"&amp;MATCH($S1328&amp;$J1328,SorP!C:C,0))))</f>
        <v/>
      </c>
      <c r="U1328" s="167"/>
      <c r="V1328" s="168" t="e">
        <f>IF(C1328="",NA(),MATCH($B1328&amp;$C1328,'Smelter Look-up'!$J:$J,0))</f>
        <v>#N/A</v>
      </c>
      <c r="X1328" s="169">
        <f t="shared" ca="1" si="105"/>
        <v>0</v>
      </c>
      <c r="AB1328" s="312" t="str">
        <f t="shared" si="107"/>
        <v/>
      </c>
      <c r="AC1328" s="169" t="str">
        <f t="shared" si="108"/>
        <v/>
      </c>
      <c r="AD1328" s="169" t="str">
        <f t="shared" si="109"/>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6"/>
        <v/>
      </c>
      <c r="T1329" s="154" t="str">
        <f ca="1">IF(B1329="","",IF(ISERROR(MATCH($J1329,SorP!$B$1:$B$6261,0)),"",INDIRECT("'SorP'!$A$"&amp;MATCH($S1329&amp;$J1329,SorP!C:C,0))))</f>
        <v/>
      </c>
      <c r="U1329" s="167"/>
      <c r="V1329" s="168" t="e">
        <f>IF(C1329="",NA(),MATCH($B1329&amp;$C1329,'Smelter Look-up'!$J:$J,0))</f>
        <v>#N/A</v>
      </c>
      <c r="X1329" s="169">
        <f t="shared" ca="1" si="105"/>
        <v>0</v>
      </c>
      <c r="AB1329" s="312" t="str">
        <f t="shared" si="107"/>
        <v/>
      </c>
      <c r="AC1329" s="169" t="str">
        <f t="shared" si="108"/>
        <v/>
      </c>
      <c r="AD1329" s="169" t="str">
        <f t="shared" si="109"/>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6"/>
        <v/>
      </c>
      <c r="T1330" s="154" t="str">
        <f ca="1">IF(B1330="","",IF(ISERROR(MATCH($J1330,SorP!$B$1:$B$6261,0)),"",INDIRECT("'SorP'!$A$"&amp;MATCH($S1330&amp;$J1330,SorP!C:C,0))))</f>
        <v/>
      </c>
      <c r="U1330" s="167"/>
      <c r="V1330" s="168" t="e">
        <f>IF(C1330="",NA(),MATCH($B1330&amp;$C1330,'Smelter Look-up'!$J:$J,0))</f>
        <v>#N/A</v>
      </c>
      <c r="X1330" s="169">
        <f t="shared" ca="1" si="105"/>
        <v>0</v>
      </c>
      <c r="AB1330" s="312" t="str">
        <f t="shared" si="107"/>
        <v/>
      </c>
      <c r="AC1330" s="169" t="str">
        <f t="shared" si="108"/>
        <v/>
      </c>
      <c r="AD1330" s="169" t="str">
        <f t="shared" si="109"/>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6"/>
        <v/>
      </c>
      <c r="T1331" s="154" t="str">
        <f ca="1">IF(B1331="","",IF(ISERROR(MATCH($J1331,SorP!$B$1:$B$6261,0)),"",INDIRECT("'SorP'!$A$"&amp;MATCH($S1331&amp;$J1331,SorP!C:C,0))))</f>
        <v/>
      </c>
      <c r="U1331" s="167"/>
      <c r="V1331" s="168" t="e">
        <f>IF(C1331="",NA(),MATCH($B1331&amp;$C1331,'Smelter Look-up'!$J:$J,0))</f>
        <v>#N/A</v>
      </c>
      <c r="X1331" s="169">
        <f t="shared" ca="1" si="105"/>
        <v>0</v>
      </c>
      <c r="AB1331" s="312" t="str">
        <f t="shared" si="107"/>
        <v/>
      </c>
      <c r="AC1331" s="169" t="str">
        <f t="shared" si="108"/>
        <v/>
      </c>
      <c r="AD1331" s="169" t="str">
        <f t="shared" si="109"/>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6"/>
        <v/>
      </c>
      <c r="T1332" s="154" t="str">
        <f ca="1">IF(B1332="","",IF(ISERROR(MATCH($J1332,SorP!$B$1:$B$6261,0)),"",INDIRECT("'SorP'!$A$"&amp;MATCH($S1332&amp;$J1332,SorP!C:C,0))))</f>
        <v/>
      </c>
      <c r="U1332" s="167"/>
      <c r="V1332" s="168" t="e">
        <f>IF(C1332="",NA(),MATCH($B1332&amp;$C1332,'Smelter Look-up'!$J:$J,0))</f>
        <v>#N/A</v>
      </c>
      <c r="X1332" s="169">
        <f t="shared" ca="1" si="105"/>
        <v>0</v>
      </c>
      <c r="AB1332" s="312" t="str">
        <f t="shared" si="107"/>
        <v/>
      </c>
      <c r="AC1332" s="169" t="str">
        <f t="shared" si="108"/>
        <v/>
      </c>
      <c r="AD1332" s="169" t="str">
        <f t="shared" si="109"/>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6"/>
        <v/>
      </c>
      <c r="T1333" s="154" t="str">
        <f ca="1">IF(B1333="","",IF(ISERROR(MATCH($J1333,SorP!$B$1:$B$6261,0)),"",INDIRECT("'SorP'!$A$"&amp;MATCH($S1333&amp;$J1333,SorP!C:C,0))))</f>
        <v/>
      </c>
      <c r="U1333" s="167"/>
      <c r="V1333" s="168" t="e">
        <f>IF(C1333="",NA(),MATCH($B1333&amp;$C1333,'Smelter Look-up'!$J:$J,0))</f>
        <v>#N/A</v>
      </c>
      <c r="X1333" s="169">
        <f t="shared" ca="1" si="105"/>
        <v>0</v>
      </c>
      <c r="AB1333" s="312" t="str">
        <f t="shared" si="107"/>
        <v/>
      </c>
      <c r="AC1333" s="169" t="str">
        <f t="shared" si="108"/>
        <v/>
      </c>
      <c r="AD1333" s="169" t="str">
        <f t="shared" si="109"/>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6"/>
        <v/>
      </c>
      <c r="T1334" s="154" t="str">
        <f ca="1">IF(B1334="","",IF(ISERROR(MATCH($J1334,SorP!$B$1:$B$6261,0)),"",INDIRECT("'SorP'!$A$"&amp;MATCH($S1334&amp;$J1334,SorP!C:C,0))))</f>
        <v/>
      </c>
      <c r="U1334" s="167"/>
      <c r="V1334" s="168" t="e">
        <f>IF(C1334="",NA(),MATCH($B1334&amp;$C1334,'Smelter Look-up'!$J:$J,0))</f>
        <v>#N/A</v>
      </c>
      <c r="X1334" s="169">
        <f t="shared" ca="1" si="105"/>
        <v>0</v>
      </c>
      <c r="AB1334" s="312" t="str">
        <f t="shared" si="107"/>
        <v/>
      </c>
      <c r="AC1334" s="169" t="str">
        <f t="shared" si="108"/>
        <v/>
      </c>
      <c r="AD1334" s="169" t="str">
        <f t="shared" si="109"/>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6"/>
        <v/>
      </c>
      <c r="T1335" s="154" t="str">
        <f ca="1">IF(B1335="","",IF(ISERROR(MATCH($J1335,SorP!$B$1:$B$6261,0)),"",INDIRECT("'SorP'!$A$"&amp;MATCH($S1335&amp;$J1335,SorP!C:C,0))))</f>
        <v/>
      </c>
      <c r="U1335" s="167"/>
      <c r="V1335" s="168" t="e">
        <f>IF(C1335="",NA(),MATCH($B1335&amp;$C1335,'Smelter Look-up'!$J:$J,0))</f>
        <v>#N/A</v>
      </c>
      <c r="X1335" s="169">
        <f t="shared" ca="1" si="105"/>
        <v>0</v>
      </c>
      <c r="AB1335" s="312" t="str">
        <f t="shared" si="107"/>
        <v/>
      </c>
      <c r="AC1335" s="169" t="str">
        <f t="shared" si="108"/>
        <v/>
      </c>
      <c r="AD1335" s="169" t="str">
        <f t="shared" si="109"/>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6"/>
        <v/>
      </c>
      <c r="T1336" s="154" t="str">
        <f ca="1">IF(B1336="","",IF(ISERROR(MATCH($J1336,SorP!$B$1:$B$6261,0)),"",INDIRECT("'SorP'!$A$"&amp;MATCH($S1336&amp;$J1336,SorP!C:C,0))))</f>
        <v/>
      </c>
      <c r="U1336" s="167"/>
      <c r="V1336" s="168" t="e">
        <f>IF(C1336="",NA(),MATCH($B1336&amp;$C1336,'Smelter Look-up'!$J:$J,0))</f>
        <v>#N/A</v>
      </c>
      <c r="X1336" s="169">
        <f t="shared" ref="X1336:X1399" ca="1" si="110">IF(AND(C1336="Smelter not listed",OR(LEN(D1336)=0,LEN(E1336)=0)),1,0)</f>
        <v>0</v>
      </c>
      <c r="AB1336" s="312" t="str">
        <f t="shared" si="107"/>
        <v/>
      </c>
      <c r="AC1336" s="169" t="str">
        <f t="shared" si="108"/>
        <v/>
      </c>
      <c r="AD1336" s="169" t="str">
        <f t="shared" si="109"/>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ref="S1337:S1400" ca="1" si="111">IF(B1337="","",IF(ISERROR(MATCH($E1337,CL,0)),"Unknown",INDIRECT("'C'!$A$"&amp;MATCH($E1337,CL,0)+1)))</f>
        <v/>
      </c>
      <c r="T1337" s="154" t="str">
        <f ca="1">IF(B1337="","",IF(ISERROR(MATCH($J1337,SorP!$B$1:$B$6261,0)),"",INDIRECT("'SorP'!$A$"&amp;MATCH($S1337&amp;$J1337,SorP!C:C,0))))</f>
        <v/>
      </c>
      <c r="U1337" s="167"/>
      <c r="V1337" s="168" t="e">
        <f>IF(C1337="",NA(),MATCH($B1337&amp;$C1337,'Smelter Look-up'!$J:$J,0))</f>
        <v>#N/A</v>
      </c>
      <c r="X1337" s="169">
        <f t="shared" ca="1" si="110"/>
        <v>0</v>
      </c>
      <c r="AB1337" s="312" t="str">
        <f t="shared" si="107"/>
        <v/>
      </c>
      <c r="AC1337" s="169" t="str">
        <f t="shared" si="108"/>
        <v/>
      </c>
      <c r="AD1337" s="169" t="str">
        <f t="shared" si="109"/>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11"/>
        <v/>
      </c>
      <c r="T1338" s="154" t="str">
        <f ca="1">IF(B1338="","",IF(ISERROR(MATCH($J1338,SorP!$B$1:$B$6261,0)),"",INDIRECT("'SorP'!$A$"&amp;MATCH($S1338&amp;$J1338,SorP!C:C,0))))</f>
        <v/>
      </c>
      <c r="U1338" s="167"/>
      <c r="V1338" s="168" t="e">
        <f>IF(C1338="",NA(),MATCH($B1338&amp;$C1338,'Smelter Look-up'!$J:$J,0))</f>
        <v>#N/A</v>
      </c>
      <c r="X1338" s="169">
        <f t="shared" ca="1" si="110"/>
        <v>0</v>
      </c>
      <c r="AB1338" s="312" t="str">
        <f t="shared" si="107"/>
        <v/>
      </c>
      <c r="AC1338" s="169" t="str">
        <f t="shared" si="108"/>
        <v/>
      </c>
      <c r="AD1338" s="169" t="str">
        <f t="shared" si="109"/>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11"/>
        <v/>
      </c>
      <c r="T1339" s="154" t="str">
        <f ca="1">IF(B1339="","",IF(ISERROR(MATCH($J1339,SorP!$B$1:$B$6261,0)),"",INDIRECT("'SorP'!$A$"&amp;MATCH($S1339&amp;$J1339,SorP!C:C,0))))</f>
        <v/>
      </c>
      <c r="U1339" s="167"/>
      <c r="V1339" s="168" t="e">
        <f>IF(C1339="",NA(),MATCH($B1339&amp;$C1339,'Smelter Look-up'!$J:$J,0))</f>
        <v>#N/A</v>
      </c>
      <c r="X1339" s="169">
        <f t="shared" ca="1" si="110"/>
        <v>0</v>
      </c>
      <c r="AB1339" s="312" t="str">
        <f t="shared" si="107"/>
        <v/>
      </c>
      <c r="AC1339" s="169" t="str">
        <f t="shared" si="108"/>
        <v/>
      </c>
      <c r="AD1339" s="169" t="str">
        <f t="shared" si="109"/>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11"/>
        <v/>
      </c>
      <c r="T1340" s="154" t="str">
        <f ca="1">IF(B1340="","",IF(ISERROR(MATCH($J1340,SorP!$B$1:$B$6261,0)),"",INDIRECT("'SorP'!$A$"&amp;MATCH($S1340&amp;$J1340,SorP!C:C,0))))</f>
        <v/>
      </c>
      <c r="U1340" s="167"/>
      <c r="V1340" s="168" t="e">
        <f>IF(C1340="",NA(),MATCH($B1340&amp;$C1340,'Smelter Look-up'!$J:$J,0))</f>
        <v>#N/A</v>
      </c>
      <c r="X1340" s="169">
        <f t="shared" ca="1" si="110"/>
        <v>0</v>
      </c>
      <c r="AB1340" s="312" t="str">
        <f t="shared" si="107"/>
        <v/>
      </c>
      <c r="AC1340" s="169" t="str">
        <f t="shared" si="108"/>
        <v/>
      </c>
      <c r="AD1340" s="169" t="str">
        <f t="shared" si="109"/>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11"/>
        <v/>
      </c>
      <c r="T1341" s="154" t="str">
        <f ca="1">IF(B1341="","",IF(ISERROR(MATCH($J1341,SorP!$B$1:$B$6261,0)),"",INDIRECT("'SorP'!$A$"&amp;MATCH($S1341&amp;$J1341,SorP!C:C,0))))</f>
        <v/>
      </c>
      <c r="U1341" s="167"/>
      <c r="V1341" s="168" t="e">
        <f>IF(C1341="",NA(),MATCH($B1341&amp;$C1341,'Smelter Look-up'!$J:$J,0))</f>
        <v>#N/A</v>
      </c>
      <c r="X1341" s="169">
        <f t="shared" ca="1" si="110"/>
        <v>0</v>
      </c>
      <c r="AB1341" s="312" t="str">
        <f t="shared" si="107"/>
        <v/>
      </c>
      <c r="AC1341" s="169" t="str">
        <f t="shared" si="108"/>
        <v/>
      </c>
      <c r="AD1341" s="169" t="str">
        <f t="shared" si="109"/>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11"/>
        <v/>
      </c>
      <c r="T1342" s="154" t="str">
        <f ca="1">IF(B1342="","",IF(ISERROR(MATCH($J1342,SorP!$B$1:$B$6261,0)),"",INDIRECT("'SorP'!$A$"&amp;MATCH($S1342&amp;$J1342,SorP!C:C,0))))</f>
        <v/>
      </c>
      <c r="U1342" s="167"/>
      <c r="V1342" s="168" t="e">
        <f>IF(C1342="",NA(),MATCH($B1342&amp;$C1342,'Smelter Look-up'!$J:$J,0))</f>
        <v>#N/A</v>
      </c>
      <c r="X1342" s="169">
        <f t="shared" ca="1" si="110"/>
        <v>0</v>
      </c>
      <c r="AB1342" s="312" t="str">
        <f t="shared" si="107"/>
        <v/>
      </c>
      <c r="AC1342" s="169" t="str">
        <f t="shared" si="108"/>
        <v/>
      </c>
      <c r="AD1342" s="169" t="str">
        <f t="shared" si="109"/>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11"/>
        <v/>
      </c>
      <c r="T1343" s="154" t="str">
        <f ca="1">IF(B1343="","",IF(ISERROR(MATCH($J1343,SorP!$B$1:$B$6261,0)),"",INDIRECT("'SorP'!$A$"&amp;MATCH($S1343&amp;$J1343,SorP!C:C,0))))</f>
        <v/>
      </c>
      <c r="U1343" s="167"/>
      <c r="V1343" s="168" t="e">
        <f>IF(C1343="",NA(),MATCH($B1343&amp;$C1343,'Smelter Look-up'!$J:$J,0))</f>
        <v>#N/A</v>
      </c>
      <c r="X1343" s="169">
        <f t="shared" ca="1" si="110"/>
        <v>0</v>
      </c>
      <c r="AB1343" s="312" t="str">
        <f t="shared" ref="AB1343:AB1406" si="112">IF(C1343="","",B1343)</f>
        <v/>
      </c>
      <c r="AC1343" s="169" t="str">
        <f t="shared" ref="AC1343:AC1406" si="113">B1343</f>
        <v/>
      </c>
      <c r="AD1343" s="169" t="str">
        <f t="shared" ref="AD1343:AD1406" si="114">IF(C1343="Smelter not listed",D1343,C1343)</f>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ca="1" si="111"/>
        <v/>
      </c>
      <c r="T1344" s="154" t="str">
        <f ca="1">IF(B1344="","",IF(ISERROR(MATCH($J1344,SorP!$B$1:$B$6261,0)),"",INDIRECT("'SorP'!$A$"&amp;MATCH($S1344&amp;$J1344,SorP!C:C,0))))</f>
        <v/>
      </c>
      <c r="U1344" s="167"/>
      <c r="V1344" s="168" t="e">
        <f>IF(C1344="",NA(),MATCH($B1344&amp;$C1344,'Smelter Look-up'!$J:$J,0))</f>
        <v>#N/A</v>
      </c>
      <c r="X1344" s="169">
        <f t="shared" ca="1" si="110"/>
        <v>0</v>
      </c>
      <c r="AB1344" s="312" t="str">
        <f t="shared" si="112"/>
        <v/>
      </c>
      <c r="AC1344" s="169" t="str">
        <f t="shared" si="113"/>
        <v/>
      </c>
      <c r="AD1344" s="169" t="str">
        <f t="shared" si="114"/>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11"/>
        <v/>
      </c>
      <c r="T1345" s="154" t="str">
        <f ca="1">IF(B1345="","",IF(ISERROR(MATCH($J1345,SorP!$B$1:$B$6261,0)),"",INDIRECT("'SorP'!$A$"&amp;MATCH($S1345&amp;$J1345,SorP!C:C,0))))</f>
        <v/>
      </c>
      <c r="U1345" s="167"/>
      <c r="V1345" s="168" t="e">
        <f>IF(C1345="",NA(),MATCH($B1345&amp;$C1345,'Smelter Look-up'!$J:$J,0))</f>
        <v>#N/A</v>
      </c>
      <c r="X1345" s="169">
        <f t="shared" ca="1" si="110"/>
        <v>0</v>
      </c>
      <c r="AB1345" s="312" t="str">
        <f t="shared" si="112"/>
        <v/>
      </c>
      <c r="AC1345" s="169" t="str">
        <f t="shared" si="113"/>
        <v/>
      </c>
      <c r="AD1345" s="169" t="str">
        <f t="shared" si="114"/>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11"/>
        <v/>
      </c>
      <c r="T1346" s="154" t="str">
        <f ca="1">IF(B1346="","",IF(ISERROR(MATCH($J1346,SorP!$B$1:$B$6261,0)),"",INDIRECT("'SorP'!$A$"&amp;MATCH($S1346&amp;$J1346,SorP!C:C,0))))</f>
        <v/>
      </c>
      <c r="U1346" s="167"/>
      <c r="V1346" s="168" t="e">
        <f>IF(C1346="",NA(),MATCH($B1346&amp;$C1346,'Smelter Look-up'!$J:$J,0))</f>
        <v>#N/A</v>
      </c>
      <c r="X1346" s="169">
        <f t="shared" ca="1" si="110"/>
        <v>0</v>
      </c>
      <c r="AB1346" s="312" t="str">
        <f t="shared" si="112"/>
        <v/>
      </c>
      <c r="AC1346" s="169" t="str">
        <f t="shared" si="113"/>
        <v/>
      </c>
      <c r="AD1346" s="169" t="str">
        <f t="shared" si="114"/>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11"/>
        <v/>
      </c>
      <c r="T1347" s="154" t="str">
        <f ca="1">IF(B1347="","",IF(ISERROR(MATCH($J1347,SorP!$B$1:$B$6261,0)),"",INDIRECT("'SorP'!$A$"&amp;MATCH($S1347&amp;$J1347,SorP!C:C,0))))</f>
        <v/>
      </c>
      <c r="U1347" s="167"/>
      <c r="V1347" s="168" t="e">
        <f>IF(C1347="",NA(),MATCH($B1347&amp;$C1347,'Smelter Look-up'!$J:$J,0))</f>
        <v>#N/A</v>
      </c>
      <c r="X1347" s="169">
        <f t="shared" ca="1" si="110"/>
        <v>0</v>
      </c>
      <c r="AB1347" s="312" t="str">
        <f t="shared" si="112"/>
        <v/>
      </c>
      <c r="AC1347" s="169" t="str">
        <f t="shared" si="113"/>
        <v/>
      </c>
      <c r="AD1347" s="169" t="str">
        <f t="shared" si="114"/>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11"/>
        <v/>
      </c>
      <c r="T1348" s="154" t="str">
        <f ca="1">IF(B1348="","",IF(ISERROR(MATCH($J1348,SorP!$B$1:$B$6261,0)),"",INDIRECT("'SorP'!$A$"&amp;MATCH($S1348&amp;$J1348,SorP!C:C,0))))</f>
        <v/>
      </c>
      <c r="U1348" s="167"/>
      <c r="V1348" s="168" t="e">
        <f>IF(C1348="",NA(),MATCH($B1348&amp;$C1348,'Smelter Look-up'!$J:$J,0))</f>
        <v>#N/A</v>
      </c>
      <c r="X1348" s="169">
        <f t="shared" ca="1" si="110"/>
        <v>0</v>
      </c>
      <c r="AB1348" s="312" t="str">
        <f t="shared" si="112"/>
        <v/>
      </c>
      <c r="AC1348" s="169" t="str">
        <f t="shared" si="113"/>
        <v/>
      </c>
      <c r="AD1348" s="169" t="str">
        <f t="shared" si="114"/>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11"/>
        <v/>
      </c>
      <c r="T1349" s="154" t="str">
        <f ca="1">IF(B1349="","",IF(ISERROR(MATCH($J1349,SorP!$B$1:$B$6261,0)),"",INDIRECT("'SorP'!$A$"&amp;MATCH($S1349&amp;$J1349,SorP!C:C,0))))</f>
        <v/>
      </c>
      <c r="U1349" s="167"/>
      <c r="V1349" s="168" t="e">
        <f>IF(C1349="",NA(),MATCH($B1349&amp;$C1349,'Smelter Look-up'!$J:$J,0))</f>
        <v>#N/A</v>
      </c>
      <c r="X1349" s="169">
        <f t="shared" ca="1" si="110"/>
        <v>0</v>
      </c>
      <c r="AB1349" s="312" t="str">
        <f t="shared" si="112"/>
        <v/>
      </c>
      <c r="AC1349" s="169" t="str">
        <f t="shared" si="113"/>
        <v/>
      </c>
      <c r="AD1349" s="169" t="str">
        <f t="shared" si="114"/>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11"/>
        <v/>
      </c>
      <c r="T1350" s="154" t="str">
        <f ca="1">IF(B1350="","",IF(ISERROR(MATCH($J1350,SorP!$B$1:$B$6261,0)),"",INDIRECT("'SorP'!$A$"&amp;MATCH($S1350&amp;$J1350,SorP!C:C,0))))</f>
        <v/>
      </c>
      <c r="U1350" s="167"/>
      <c r="V1350" s="168" t="e">
        <f>IF(C1350="",NA(),MATCH($B1350&amp;$C1350,'Smelter Look-up'!$J:$J,0))</f>
        <v>#N/A</v>
      </c>
      <c r="X1350" s="169">
        <f t="shared" ca="1" si="110"/>
        <v>0</v>
      </c>
      <c r="AB1350" s="312" t="str">
        <f t="shared" si="112"/>
        <v/>
      </c>
      <c r="AC1350" s="169" t="str">
        <f t="shared" si="113"/>
        <v/>
      </c>
      <c r="AD1350" s="169" t="str">
        <f t="shared" si="114"/>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11"/>
        <v/>
      </c>
      <c r="T1351" s="154" t="str">
        <f ca="1">IF(B1351="","",IF(ISERROR(MATCH($J1351,SorP!$B$1:$B$6261,0)),"",INDIRECT("'SorP'!$A$"&amp;MATCH($S1351&amp;$J1351,SorP!C:C,0))))</f>
        <v/>
      </c>
      <c r="U1351" s="167"/>
      <c r="V1351" s="168" t="e">
        <f>IF(C1351="",NA(),MATCH($B1351&amp;$C1351,'Smelter Look-up'!$J:$J,0))</f>
        <v>#N/A</v>
      </c>
      <c r="X1351" s="169">
        <f t="shared" ca="1" si="110"/>
        <v>0</v>
      </c>
      <c r="AB1351" s="312" t="str">
        <f t="shared" si="112"/>
        <v/>
      </c>
      <c r="AC1351" s="169" t="str">
        <f t="shared" si="113"/>
        <v/>
      </c>
      <c r="AD1351" s="169" t="str">
        <f t="shared" si="114"/>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11"/>
        <v/>
      </c>
      <c r="T1352" s="154" t="str">
        <f ca="1">IF(B1352="","",IF(ISERROR(MATCH($J1352,SorP!$B$1:$B$6261,0)),"",INDIRECT("'SorP'!$A$"&amp;MATCH($S1352&amp;$J1352,SorP!C:C,0))))</f>
        <v/>
      </c>
      <c r="U1352" s="167"/>
      <c r="V1352" s="168" t="e">
        <f>IF(C1352="",NA(),MATCH($B1352&amp;$C1352,'Smelter Look-up'!$J:$J,0))</f>
        <v>#N/A</v>
      </c>
      <c r="X1352" s="169">
        <f t="shared" ca="1" si="110"/>
        <v>0</v>
      </c>
      <c r="AB1352" s="312" t="str">
        <f t="shared" si="112"/>
        <v/>
      </c>
      <c r="AC1352" s="169" t="str">
        <f t="shared" si="113"/>
        <v/>
      </c>
      <c r="AD1352" s="169" t="str">
        <f t="shared" si="114"/>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11"/>
        <v/>
      </c>
      <c r="T1353" s="154" t="str">
        <f ca="1">IF(B1353="","",IF(ISERROR(MATCH($J1353,SorP!$B$1:$B$6261,0)),"",INDIRECT("'SorP'!$A$"&amp;MATCH($S1353&amp;$J1353,SorP!C:C,0))))</f>
        <v/>
      </c>
      <c r="U1353" s="167"/>
      <c r="V1353" s="168" t="e">
        <f>IF(C1353="",NA(),MATCH($B1353&amp;$C1353,'Smelter Look-up'!$J:$J,0))</f>
        <v>#N/A</v>
      </c>
      <c r="X1353" s="169">
        <f t="shared" ca="1" si="110"/>
        <v>0</v>
      </c>
      <c r="AB1353" s="312" t="str">
        <f t="shared" si="112"/>
        <v/>
      </c>
      <c r="AC1353" s="169" t="str">
        <f t="shared" si="113"/>
        <v/>
      </c>
      <c r="AD1353" s="169" t="str">
        <f t="shared" si="114"/>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11"/>
        <v/>
      </c>
      <c r="T1354" s="154" t="str">
        <f ca="1">IF(B1354="","",IF(ISERROR(MATCH($J1354,SorP!$B$1:$B$6261,0)),"",INDIRECT("'SorP'!$A$"&amp;MATCH($S1354&amp;$J1354,SorP!C:C,0))))</f>
        <v/>
      </c>
      <c r="U1354" s="167"/>
      <c r="V1354" s="168" t="e">
        <f>IF(C1354="",NA(),MATCH($B1354&amp;$C1354,'Smelter Look-up'!$J:$J,0))</f>
        <v>#N/A</v>
      </c>
      <c r="X1354" s="169">
        <f t="shared" ca="1" si="110"/>
        <v>0</v>
      </c>
      <c r="AB1354" s="312" t="str">
        <f t="shared" si="112"/>
        <v/>
      </c>
      <c r="AC1354" s="169" t="str">
        <f t="shared" si="113"/>
        <v/>
      </c>
      <c r="AD1354" s="169" t="str">
        <f t="shared" si="114"/>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11"/>
        <v/>
      </c>
      <c r="T1355" s="154" t="str">
        <f ca="1">IF(B1355="","",IF(ISERROR(MATCH($J1355,SorP!$B$1:$B$6261,0)),"",INDIRECT("'SorP'!$A$"&amp;MATCH($S1355&amp;$J1355,SorP!C:C,0))))</f>
        <v/>
      </c>
      <c r="U1355" s="167"/>
      <c r="V1355" s="168" t="e">
        <f>IF(C1355="",NA(),MATCH($B1355&amp;$C1355,'Smelter Look-up'!$J:$J,0))</f>
        <v>#N/A</v>
      </c>
      <c r="X1355" s="169">
        <f t="shared" ca="1" si="110"/>
        <v>0</v>
      </c>
      <c r="AB1355" s="312" t="str">
        <f t="shared" si="112"/>
        <v/>
      </c>
      <c r="AC1355" s="169" t="str">
        <f t="shared" si="113"/>
        <v/>
      </c>
      <c r="AD1355" s="169" t="str">
        <f t="shared" si="114"/>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11"/>
        <v/>
      </c>
      <c r="T1356" s="154" t="str">
        <f ca="1">IF(B1356="","",IF(ISERROR(MATCH($J1356,SorP!$B$1:$B$6261,0)),"",INDIRECT("'SorP'!$A$"&amp;MATCH($S1356&amp;$J1356,SorP!C:C,0))))</f>
        <v/>
      </c>
      <c r="U1356" s="167"/>
      <c r="V1356" s="168" t="e">
        <f>IF(C1356="",NA(),MATCH($B1356&amp;$C1356,'Smelter Look-up'!$J:$J,0))</f>
        <v>#N/A</v>
      </c>
      <c r="X1356" s="169">
        <f t="shared" ca="1" si="110"/>
        <v>0</v>
      </c>
      <c r="AB1356" s="312" t="str">
        <f t="shared" si="112"/>
        <v/>
      </c>
      <c r="AC1356" s="169" t="str">
        <f t="shared" si="113"/>
        <v/>
      </c>
      <c r="AD1356" s="169" t="str">
        <f t="shared" si="114"/>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11"/>
        <v/>
      </c>
      <c r="T1357" s="154" t="str">
        <f ca="1">IF(B1357="","",IF(ISERROR(MATCH($J1357,SorP!$B$1:$B$6261,0)),"",INDIRECT("'SorP'!$A$"&amp;MATCH($S1357&amp;$J1357,SorP!C:C,0))))</f>
        <v/>
      </c>
      <c r="U1357" s="167"/>
      <c r="V1357" s="168" t="e">
        <f>IF(C1357="",NA(),MATCH($B1357&amp;$C1357,'Smelter Look-up'!$J:$J,0))</f>
        <v>#N/A</v>
      </c>
      <c r="X1357" s="169">
        <f t="shared" ca="1" si="110"/>
        <v>0</v>
      </c>
      <c r="AB1357" s="312" t="str">
        <f t="shared" si="112"/>
        <v/>
      </c>
      <c r="AC1357" s="169" t="str">
        <f t="shared" si="113"/>
        <v/>
      </c>
      <c r="AD1357" s="169" t="str">
        <f t="shared" si="114"/>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11"/>
        <v/>
      </c>
      <c r="T1358" s="154" t="str">
        <f ca="1">IF(B1358="","",IF(ISERROR(MATCH($J1358,SorP!$B$1:$B$6261,0)),"",INDIRECT("'SorP'!$A$"&amp;MATCH($S1358&amp;$J1358,SorP!C:C,0))))</f>
        <v/>
      </c>
      <c r="U1358" s="167"/>
      <c r="V1358" s="168" t="e">
        <f>IF(C1358="",NA(),MATCH($B1358&amp;$C1358,'Smelter Look-up'!$J:$J,0))</f>
        <v>#N/A</v>
      </c>
      <c r="X1358" s="169">
        <f t="shared" ca="1" si="110"/>
        <v>0</v>
      </c>
      <c r="AB1358" s="312" t="str">
        <f t="shared" si="112"/>
        <v/>
      </c>
      <c r="AC1358" s="169" t="str">
        <f t="shared" si="113"/>
        <v/>
      </c>
      <c r="AD1358" s="169" t="str">
        <f t="shared" si="114"/>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11"/>
        <v/>
      </c>
      <c r="T1359" s="154" t="str">
        <f ca="1">IF(B1359="","",IF(ISERROR(MATCH($J1359,SorP!$B$1:$B$6261,0)),"",INDIRECT("'SorP'!$A$"&amp;MATCH($S1359&amp;$J1359,SorP!C:C,0))))</f>
        <v/>
      </c>
      <c r="U1359" s="167"/>
      <c r="V1359" s="168" t="e">
        <f>IF(C1359="",NA(),MATCH($B1359&amp;$C1359,'Smelter Look-up'!$J:$J,0))</f>
        <v>#N/A</v>
      </c>
      <c r="X1359" s="169">
        <f t="shared" ca="1" si="110"/>
        <v>0</v>
      </c>
      <c r="AB1359" s="312" t="str">
        <f t="shared" si="112"/>
        <v/>
      </c>
      <c r="AC1359" s="169" t="str">
        <f t="shared" si="113"/>
        <v/>
      </c>
      <c r="AD1359" s="169" t="str">
        <f t="shared" si="114"/>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11"/>
        <v/>
      </c>
      <c r="T1360" s="154" t="str">
        <f ca="1">IF(B1360="","",IF(ISERROR(MATCH($J1360,SorP!$B$1:$B$6261,0)),"",INDIRECT("'SorP'!$A$"&amp;MATCH($S1360&amp;$J1360,SorP!C:C,0))))</f>
        <v/>
      </c>
      <c r="U1360" s="167"/>
      <c r="V1360" s="168" t="e">
        <f>IF(C1360="",NA(),MATCH($B1360&amp;$C1360,'Smelter Look-up'!$J:$J,0))</f>
        <v>#N/A</v>
      </c>
      <c r="X1360" s="169">
        <f t="shared" ca="1" si="110"/>
        <v>0</v>
      </c>
      <c r="AB1360" s="312" t="str">
        <f t="shared" si="112"/>
        <v/>
      </c>
      <c r="AC1360" s="169" t="str">
        <f t="shared" si="113"/>
        <v/>
      </c>
      <c r="AD1360" s="169" t="str">
        <f t="shared" si="114"/>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11"/>
        <v/>
      </c>
      <c r="T1361" s="154" t="str">
        <f ca="1">IF(B1361="","",IF(ISERROR(MATCH($J1361,SorP!$B$1:$B$6261,0)),"",INDIRECT("'SorP'!$A$"&amp;MATCH($S1361&amp;$J1361,SorP!C:C,0))))</f>
        <v/>
      </c>
      <c r="U1361" s="167"/>
      <c r="V1361" s="168" t="e">
        <f>IF(C1361="",NA(),MATCH($B1361&amp;$C1361,'Smelter Look-up'!$J:$J,0))</f>
        <v>#N/A</v>
      </c>
      <c r="X1361" s="169">
        <f t="shared" ca="1" si="110"/>
        <v>0</v>
      </c>
      <c r="AB1361" s="312" t="str">
        <f t="shared" si="112"/>
        <v/>
      </c>
      <c r="AC1361" s="169" t="str">
        <f t="shared" si="113"/>
        <v/>
      </c>
      <c r="AD1361" s="169" t="str">
        <f t="shared" si="114"/>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11"/>
        <v/>
      </c>
      <c r="T1362" s="154" t="str">
        <f ca="1">IF(B1362="","",IF(ISERROR(MATCH($J1362,SorP!$B$1:$B$6261,0)),"",INDIRECT("'SorP'!$A$"&amp;MATCH($S1362&amp;$J1362,SorP!C:C,0))))</f>
        <v/>
      </c>
      <c r="U1362" s="167"/>
      <c r="V1362" s="168" t="e">
        <f>IF(C1362="",NA(),MATCH($B1362&amp;$C1362,'Smelter Look-up'!$J:$J,0))</f>
        <v>#N/A</v>
      </c>
      <c r="X1362" s="169">
        <f t="shared" ca="1" si="110"/>
        <v>0</v>
      </c>
      <c r="AB1362" s="312" t="str">
        <f t="shared" si="112"/>
        <v/>
      </c>
      <c r="AC1362" s="169" t="str">
        <f t="shared" si="113"/>
        <v/>
      </c>
      <c r="AD1362" s="169" t="str">
        <f t="shared" si="114"/>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11"/>
        <v/>
      </c>
      <c r="T1363" s="154" t="str">
        <f ca="1">IF(B1363="","",IF(ISERROR(MATCH($J1363,SorP!$B$1:$B$6261,0)),"",INDIRECT("'SorP'!$A$"&amp;MATCH($S1363&amp;$J1363,SorP!C:C,0))))</f>
        <v/>
      </c>
      <c r="U1363" s="167"/>
      <c r="V1363" s="168" t="e">
        <f>IF(C1363="",NA(),MATCH($B1363&amp;$C1363,'Smelter Look-up'!$J:$J,0))</f>
        <v>#N/A</v>
      </c>
      <c r="X1363" s="169">
        <f t="shared" ca="1" si="110"/>
        <v>0</v>
      </c>
      <c r="AB1363" s="312" t="str">
        <f t="shared" si="112"/>
        <v/>
      </c>
      <c r="AC1363" s="169" t="str">
        <f t="shared" si="113"/>
        <v/>
      </c>
      <c r="AD1363" s="169" t="str">
        <f t="shared" si="114"/>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11"/>
        <v/>
      </c>
      <c r="T1364" s="154" t="str">
        <f ca="1">IF(B1364="","",IF(ISERROR(MATCH($J1364,SorP!$B$1:$B$6261,0)),"",INDIRECT("'SorP'!$A$"&amp;MATCH($S1364&amp;$J1364,SorP!C:C,0))))</f>
        <v/>
      </c>
      <c r="U1364" s="167"/>
      <c r="V1364" s="168" t="e">
        <f>IF(C1364="",NA(),MATCH($B1364&amp;$C1364,'Smelter Look-up'!$J:$J,0))</f>
        <v>#N/A</v>
      </c>
      <c r="X1364" s="169">
        <f t="shared" ca="1" si="110"/>
        <v>0</v>
      </c>
      <c r="AB1364" s="312" t="str">
        <f t="shared" si="112"/>
        <v/>
      </c>
      <c r="AC1364" s="169" t="str">
        <f t="shared" si="113"/>
        <v/>
      </c>
      <c r="AD1364" s="169" t="str">
        <f t="shared" si="114"/>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11"/>
        <v/>
      </c>
      <c r="T1365" s="154" t="str">
        <f ca="1">IF(B1365="","",IF(ISERROR(MATCH($J1365,SorP!$B$1:$B$6261,0)),"",INDIRECT("'SorP'!$A$"&amp;MATCH($S1365&amp;$J1365,SorP!C:C,0))))</f>
        <v/>
      </c>
      <c r="U1365" s="167"/>
      <c r="V1365" s="168" t="e">
        <f>IF(C1365="",NA(),MATCH($B1365&amp;$C1365,'Smelter Look-up'!$J:$J,0))</f>
        <v>#N/A</v>
      </c>
      <c r="X1365" s="169">
        <f t="shared" ca="1" si="110"/>
        <v>0</v>
      </c>
      <c r="AB1365" s="312" t="str">
        <f t="shared" si="112"/>
        <v/>
      </c>
      <c r="AC1365" s="169" t="str">
        <f t="shared" si="113"/>
        <v/>
      </c>
      <c r="AD1365" s="169" t="str">
        <f t="shared" si="114"/>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11"/>
        <v/>
      </c>
      <c r="T1366" s="154" t="str">
        <f ca="1">IF(B1366="","",IF(ISERROR(MATCH($J1366,SorP!$B$1:$B$6261,0)),"",INDIRECT("'SorP'!$A$"&amp;MATCH($S1366&amp;$J1366,SorP!C:C,0))))</f>
        <v/>
      </c>
      <c r="U1366" s="167"/>
      <c r="V1366" s="168" t="e">
        <f>IF(C1366="",NA(),MATCH($B1366&amp;$C1366,'Smelter Look-up'!$J:$J,0))</f>
        <v>#N/A</v>
      </c>
      <c r="X1366" s="169">
        <f t="shared" ca="1" si="110"/>
        <v>0</v>
      </c>
      <c r="AB1366" s="312" t="str">
        <f t="shared" si="112"/>
        <v/>
      </c>
      <c r="AC1366" s="169" t="str">
        <f t="shared" si="113"/>
        <v/>
      </c>
      <c r="AD1366" s="169" t="str">
        <f t="shared" si="114"/>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11"/>
        <v/>
      </c>
      <c r="T1367" s="154" t="str">
        <f ca="1">IF(B1367="","",IF(ISERROR(MATCH($J1367,SorP!$B$1:$B$6261,0)),"",INDIRECT("'SorP'!$A$"&amp;MATCH($S1367&amp;$J1367,SorP!C:C,0))))</f>
        <v/>
      </c>
      <c r="U1367" s="167"/>
      <c r="V1367" s="168" t="e">
        <f>IF(C1367="",NA(),MATCH($B1367&amp;$C1367,'Smelter Look-up'!$J:$J,0))</f>
        <v>#N/A</v>
      </c>
      <c r="X1367" s="169">
        <f t="shared" ca="1" si="110"/>
        <v>0</v>
      </c>
      <c r="AB1367" s="312" t="str">
        <f t="shared" si="112"/>
        <v/>
      </c>
      <c r="AC1367" s="169" t="str">
        <f t="shared" si="113"/>
        <v/>
      </c>
      <c r="AD1367" s="169" t="str">
        <f t="shared" si="114"/>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11"/>
        <v/>
      </c>
      <c r="T1368" s="154" t="str">
        <f ca="1">IF(B1368="","",IF(ISERROR(MATCH($J1368,SorP!$B$1:$B$6261,0)),"",INDIRECT("'SorP'!$A$"&amp;MATCH($S1368&amp;$J1368,SorP!C:C,0))))</f>
        <v/>
      </c>
      <c r="U1368" s="167"/>
      <c r="V1368" s="168" t="e">
        <f>IF(C1368="",NA(),MATCH($B1368&amp;$C1368,'Smelter Look-up'!$J:$J,0))</f>
        <v>#N/A</v>
      </c>
      <c r="X1368" s="169">
        <f t="shared" ca="1" si="110"/>
        <v>0</v>
      </c>
      <c r="AB1368" s="312" t="str">
        <f t="shared" si="112"/>
        <v/>
      </c>
      <c r="AC1368" s="169" t="str">
        <f t="shared" si="113"/>
        <v/>
      </c>
      <c r="AD1368" s="169" t="str">
        <f t="shared" si="114"/>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11"/>
        <v/>
      </c>
      <c r="T1369" s="154" t="str">
        <f ca="1">IF(B1369="","",IF(ISERROR(MATCH($J1369,SorP!$B$1:$B$6261,0)),"",INDIRECT("'SorP'!$A$"&amp;MATCH($S1369&amp;$J1369,SorP!C:C,0))))</f>
        <v/>
      </c>
      <c r="U1369" s="167"/>
      <c r="V1369" s="168" t="e">
        <f>IF(C1369="",NA(),MATCH($B1369&amp;$C1369,'Smelter Look-up'!$J:$J,0))</f>
        <v>#N/A</v>
      </c>
      <c r="X1369" s="169">
        <f t="shared" ca="1" si="110"/>
        <v>0</v>
      </c>
      <c r="AB1369" s="312" t="str">
        <f t="shared" si="112"/>
        <v/>
      </c>
      <c r="AC1369" s="169" t="str">
        <f t="shared" si="113"/>
        <v/>
      </c>
      <c r="AD1369" s="169" t="str">
        <f t="shared" si="114"/>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11"/>
        <v/>
      </c>
      <c r="T1370" s="154" t="str">
        <f ca="1">IF(B1370="","",IF(ISERROR(MATCH($J1370,SorP!$B$1:$B$6261,0)),"",INDIRECT("'SorP'!$A$"&amp;MATCH($S1370&amp;$J1370,SorP!C:C,0))))</f>
        <v/>
      </c>
      <c r="U1370" s="167"/>
      <c r="V1370" s="168" t="e">
        <f>IF(C1370="",NA(),MATCH($B1370&amp;$C1370,'Smelter Look-up'!$J:$J,0))</f>
        <v>#N/A</v>
      </c>
      <c r="X1370" s="169">
        <f t="shared" ca="1" si="110"/>
        <v>0</v>
      </c>
      <c r="AB1370" s="312" t="str">
        <f t="shared" si="112"/>
        <v/>
      </c>
      <c r="AC1370" s="169" t="str">
        <f t="shared" si="113"/>
        <v/>
      </c>
      <c r="AD1370" s="169" t="str">
        <f t="shared" si="114"/>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11"/>
        <v/>
      </c>
      <c r="T1371" s="154" t="str">
        <f ca="1">IF(B1371="","",IF(ISERROR(MATCH($J1371,SorP!$B$1:$B$6261,0)),"",INDIRECT("'SorP'!$A$"&amp;MATCH($S1371&amp;$J1371,SorP!C:C,0))))</f>
        <v/>
      </c>
      <c r="U1371" s="167"/>
      <c r="V1371" s="168" t="e">
        <f>IF(C1371="",NA(),MATCH($B1371&amp;$C1371,'Smelter Look-up'!$J:$J,0))</f>
        <v>#N/A</v>
      </c>
      <c r="X1371" s="169">
        <f t="shared" ca="1" si="110"/>
        <v>0</v>
      </c>
      <c r="AB1371" s="312" t="str">
        <f t="shared" si="112"/>
        <v/>
      </c>
      <c r="AC1371" s="169" t="str">
        <f t="shared" si="113"/>
        <v/>
      </c>
      <c r="AD1371" s="169" t="str">
        <f t="shared" si="114"/>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11"/>
        <v/>
      </c>
      <c r="T1372" s="154" t="str">
        <f ca="1">IF(B1372="","",IF(ISERROR(MATCH($J1372,SorP!$B$1:$B$6261,0)),"",INDIRECT("'SorP'!$A$"&amp;MATCH($S1372&amp;$J1372,SorP!C:C,0))))</f>
        <v/>
      </c>
      <c r="U1372" s="167"/>
      <c r="V1372" s="168" t="e">
        <f>IF(C1372="",NA(),MATCH($B1372&amp;$C1372,'Smelter Look-up'!$J:$J,0))</f>
        <v>#N/A</v>
      </c>
      <c r="X1372" s="169">
        <f t="shared" ca="1" si="110"/>
        <v>0</v>
      </c>
      <c r="AB1372" s="312" t="str">
        <f t="shared" si="112"/>
        <v/>
      </c>
      <c r="AC1372" s="169" t="str">
        <f t="shared" si="113"/>
        <v/>
      </c>
      <c r="AD1372" s="169" t="str">
        <f t="shared" si="114"/>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11"/>
        <v/>
      </c>
      <c r="T1373" s="154" t="str">
        <f ca="1">IF(B1373="","",IF(ISERROR(MATCH($J1373,SorP!$B$1:$B$6261,0)),"",INDIRECT("'SorP'!$A$"&amp;MATCH($S1373&amp;$J1373,SorP!C:C,0))))</f>
        <v/>
      </c>
      <c r="U1373" s="167"/>
      <c r="V1373" s="168" t="e">
        <f>IF(C1373="",NA(),MATCH($B1373&amp;$C1373,'Smelter Look-up'!$J:$J,0))</f>
        <v>#N/A</v>
      </c>
      <c r="X1373" s="169">
        <f t="shared" ca="1" si="110"/>
        <v>0</v>
      </c>
      <c r="AB1373" s="312" t="str">
        <f t="shared" si="112"/>
        <v/>
      </c>
      <c r="AC1373" s="169" t="str">
        <f t="shared" si="113"/>
        <v/>
      </c>
      <c r="AD1373" s="169" t="str">
        <f t="shared" si="114"/>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11"/>
        <v/>
      </c>
      <c r="T1374" s="154" t="str">
        <f ca="1">IF(B1374="","",IF(ISERROR(MATCH($J1374,SorP!$B$1:$B$6261,0)),"",INDIRECT("'SorP'!$A$"&amp;MATCH($S1374&amp;$J1374,SorP!C:C,0))))</f>
        <v/>
      </c>
      <c r="U1374" s="167"/>
      <c r="V1374" s="168" t="e">
        <f>IF(C1374="",NA(),MATCH($B1374&amp;$C1374,'Smelter Look-up'!$J:$J,0))</f>
        <v>#N/A</v>
      </c>
      <c r="X1374" s="169">
        <f t="shared" ca="1" si="110"/>
        <v>0</v>
      </c>
      <c r="AB1374" s="312" t="str">
        <f t="shared" si="112"/>
        <v/>
      </c>
      <c r="AC1374" s="169" t="str">
        <f t="shared" si="113"/>
        <v/>
      </c>
      <c r="AD1374" s="169" t="str">
        <f t="shared" si="114"/>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11"/>
        <v/>
      </c>
      <c r="T1375" s="154" t="str">
        <f ca="1">IF(B1375="","",IF(ISERROR(MATCH($J1375,SorP!$B$1:$B$6261,0)),"",INDIRECT("'SorP'!$A$"&amp;MATCH($S1375&amp;$J1375,SorP!C:C,0))))</f>
        <v/>
      </c>
      <c r="U1375" s="167"/>
      <c r="V1375" s="168" t="e">
        <f>IF(C1375="",NA(),MATCH($B1375&amp;$C1375,'Smelter Look-up'!$J:$J,0))</f>
        <v>#N/A</v>
      </c>
      <c r="X1375" s="169">
        <f t="shared" ca="1" si="110"/>
        <v>0</v>
      </c>
      <c r="AB1375" s="312" t="str">
        <f t="shared" si="112"/>
        <v/>
      </c>
      <c r="AC1375" s="169" t="str">
        <f t="shared" si="113"/>
        <v/>
      </c>
      <c r="AD1375" s="169" t="str">
        <f t="shared" si="114"/>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11"/>
        <v/>
      </c>
      <c r="T1376" s="154" t="str">
        <f ca="1">IF(B1376="","",IF(ISERROR(MATCH($J1376,SorP!$B$1:$B$6261,0)),"",INDIRECT("'SorP'!$A$"&amp;MATCH($S1376&amp;$J1376,SorP!C:C,0))))</f>
        <v/>
      </c>
      <c r="U1376" s="167"/>
      <c r="V1376" s="168" t="e">
        <f>IF(C1376="",NA(),MATCH($B1376&amp;$C1376,'Smelter Look-up'!$J:$J,0))</f>
        <v>#N/A</v>
      </c>
      <c r="X1376" s="169">
        <f t="shared" ca="1" si="110"/>
        <v>0</v>
      </c>
      <c r="AB1376" s="312" t="str">
        <f t="shared" si="112"/>
        <v/>
      </c>
      <c r="AC1376" s="169" t="str">
        <f t="shared" si="113"/>
        <v/>
      </c>
      <c r="AD1376" s="169" t="str">
        <f t="shared" si="114"/>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11"/>
        <v/>
      </c>
      <c r="T1377" s="154" t="str">
        <f ca="1">IF(B1377="","",IF(ISERROR(MATCH($J1377,SorP!$B$1:$B$6261,0)),"",INDIRECT("'SorP'!$A$"&amp;MATCH($S1377&amp;$J1377,SorP!C:C,0))))</f>
        <v/>
      </c>
      <c r="U1377" s="167"/>
      <c r="V1377" s="168" t="e">
        <f>IF(C1377="",NA(),MATCH($B1377&amp;$C1377,'Smelter Look-up'!$J:$J,0))</f>
        <v>#N/A</v>
      </c>
      <c r="X1377" s="169">
        <f t="shared" ca="1" si="110"/>
        <v>0</v>
      </c>
      <c r="AB1377" s="312" t="str">
        <f t="shared" si="112"/>
        <v/>
      </c>
      <c r="AC1377" s="169" t="str">
        <f t="shared" si="113"/>
        <v/>
      </c>
      <c r="AD1377" s="169" t="str">
        <f t="shared" si="114"/>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11"/>
        <v/>
      </c>
      <c r="T1378" s="154" t="str">
        <f ca="1">IF(B1378="","",IF(ISERROR(MATCH($J1378,SorP!$B$1:$B$6261,0)),"",INDIRECT("'SorP'!$A$"&amp;MATCH($S1378&amp;$J1378,SorP!C:C,0))))</f>
        <v/>
      </c>
      <c r="U1378" s="167"/>
      <c r="V1378" s="168" t="e">
        <f>IF(C1378="",NA(),MATCH($B1378&amp;$C1378,'Smelter Look-up'!$J:$J,0))</f>
        <v>#N/A</v>
      </c>
      <c r="X1378" s="169">
        <f t="shared" ca="1" si="110"/>
        <v>0</v>
      </c>
      <c r="AB1378" s="312" t="str">
        <f t="shared" si="112"/>
        <v/>
      </c>
      <c r="AC1378" s="169" t="str">
        <f t="shared" si="113"/>
        <v/>
      </c>
      <c r="AD1378" s="169" t="str">
        <f t="shared" si="114"/>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11"/>
        <v/>
      </c>
      <c r="T1379" s="154" t="str">
        <f ca="1">IF(B1379="","",IF(ISERROR(MATCH($J1379,SorP!$B$1:$B$6261,0)),"",INDIRECT("'SorP'!$A$"&amp;MATCH($S1379&amp;$J1379,SorP!C:C,0))))</f>
        <v/>
      </c>
      <c r="U1379" s="167"/>
      <c r="V1379" s="168" t="e">
        <f>IF(C1379="",NA(),MATCH($B1379&amp;$C1379,'Smelter Look-up'!$J:$J,0))</f>
        <v>#N/A</v>
      </c>
      <c r="X1379" s="169">
        <f t="shared" ca="1" si="110"/>
        <v>0</v>
      </c>
      <c r="AB1379" s="312" t="str">
        <f t="shared" si="112"/>
        <v/>
      </c>
      <c r="AC1379" s="169" t="str">
        <f t="shared" si="113"/>
        <v/>
      </c>
      <c r="AD1379" s="169" t="str">
        <f t="shared" si="114"/>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11"/>
        <v/>
      </c>
      <c r="T1380" s="154" t="str">
        <f ca="1">IF(B1380="","",IF(ISERROR(MATCH($J1380,SorP!$B$1:$B$6261,0)),"",INDIRECT("'SorP'!$A$"&amp;MATCH($S1380&amp;$J1380,SorP!C:C,0))))</f>
        <v/>
      </c>
      <c r="U1380" s="167"/>
      <c r="V1380" s="168" t="e">
        <f>IF(C1380="",NA(),MATCH($B1380&amp;$C1380,'Smelter Look-up'!$J:$J,0))</f>
        <v>#N/A</v>
      </c>
      <c r="X1380" s="169">
        <f t="shared" ca="1" si="110"/>
        <v>0</v>
      </c>
      <c r="AB1380" s="312" t="str">
        <f t="shared" si="112"/>
        <v/>
      </c>
      <c r="AC1380" s="169" t="str">
        <f t="shared" si="113"/>
        <v/>
      </c>
      <c r="AD1380" s="169" t="str">
        <f t="shared" si="114"/>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11"/>
        <v/>
      </c>
      <c r="T1381" s="154" t="str">
        <f ca="1">IF(B1381="","",IF(ISERROR(MATCH($J1381,SorP!$B$1:$B$6261,0)),"",INDIRECT("'SorP'!$A$"&amp;MATCH($S1381&amp;$J1381,SorP!C:C,0))))</f>
        <v/>
      </c>
      <c r="U1381" s="167"/>
      <c r="V1381" s="168" t="e">
        <f>IF(C1381="",NA(),MATCH($B1381&amp;$C1381,'Smelter Look-up'!$J:$J,0))</f>
        <v>#N/A</v>
      </c>
      <c r="X1381" s="169">
        <f t="shared" ca="1" si="110"/>
        <v>0</v>
      </c>
      <c r="AB1381" s="312" t="str">
        <f t="shared" si="112"/>
        <v/>
      </c>
      <c r="AC1381" s="169" t="str">
        <f t="shared" si="113"/>
        <v/>
      </c>
      <c r="AD1381" s="169" t="str">
        <f t="shared" si="114"/>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11"/>
        <v/>
      </c>
      <c r="T1382" s="154" t="str">
        <f ca="1">IF(B1382="","",IF(ISERROR(MATCH($J1382,SorP!$B$1:$B$6261,0)),"",INDIRECT("'SorP'!$A$"&amp;MATCH($S1382&amp;$J1382,SorP!C:C,0))))</f>
        <v/>
      </c>
      <c r="U1382" s="167"/>
      <c r="V1382" s="168" t="e">
        <f>IF(C1382="",NA(),MATCH($B1382&amp;$C1382,'Smelter Look-up'!$J:$J,0))</f>
        <v>#N/A</v>
      </c>
      <c r="X1382" s="169">
        <f t="shared" ca="1" si="110"/>
        <v>0</v>
      </c>
      <c r="AB1382" s="312" t="str">
        <f t="shared" si="112"/>
        <v/>
      </c>
      <c r="AC1382" s="169" t="str">
        <f t="shared" si="113"/>
        <v/>
      </c>
      <c r="AD1382" s="169" t="str">
        <f t="shared" si="114"/>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11"/>
        <v/>
      </c>
      <c r="T1383" s="154" t="str">
        <f ca="1">IF(B1383="","",IF(ISERROR(MATCH($J1383,SorP!$B$1:$B$6261,0)),"",INDIRECT("'SorP'!$A$"&amp;MATCH($S1383&amp;$J1383,SorP!C:C,0))))</f>
        <v/>
      </c>
      <c r="U1383" s="167"/>
      <c r="V1383" s="168" t="e">
        <f>IF(C1383="",NA(),MATCH($B1383&amp;$C1383,'Smelter Look-up'!$J:$J,0))</f>
        <v>#N/A</v>
      </c>
      <c r="X1383" s="169">
        <f t="shared" ca="1" si="110"/>
        <v>0</v>
      </c>
      <c r="AB1383" s="312" t="str">
        <f t="shared" si="112"/>
        <v/>
      </c>
      <c r="AC1383" s="169" t="str">
        <f t="shared" si="113"/>
        <v/>
      </c>
      <c r="AD1383" s="169" t="str">
        <f t="shared" si="114"/>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11"/>
        <v/>
      </c>
      <c r="T1384" s="154" t="str">
        <f ca="1">IF(B1384="","",IF(ISERROR(MATCH($J1384,SorP!$B$1:$B$6261,0)),"",INDIRECT("'SorP'!$A$"&amp;MATCH($S1384&amp;$J1384,SorP!C:C,0))))</f>
        <v/>
      </c>
      <c r="U1384" s="167"/>
      <c r="V1384" s="168" t="e">
        <f>IF(C1384="",NA(),MATCH($B1384&amp;$C1384,'Smelter Look-up'!$J:$J,0))</f>
        <v>#N/A</v>
      </c>
      <c r="X1384" s="169">
        <f t="shared" ca="1" si="110"/>
        <v>0</v>
      </c>
      <c r="AB1384" s="312" t="str">
        <f t="shared" si="112"/>
        <v/>
      </c>
      <c r="AC1384" s="169" t="str">
        <f t="shared" si="113"/>
        <v/>
      </c>
      <c r="AD1384" s="169" t="str">
        <f t="shared" si="114"/>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11"/>
        <v/>
      </c>
      <c r="T1385" s="154" t="str">
        <f ca="1">IF(B1385="","",IF(ISERROR(MATCH($J1385,SorP!$B$1:$B$6261,0)),"",INDIRECT("'SorP'!$A$"&amp;MATCH($S1385&amp;$J1385,SorP!C:C,0))))</f>
        <v/>
      </c>
      <c r="U1385" s="167"/>
      <c r="V1385" s="168" t="e">
        <f>IF(C1385="",NA(),MATCH($B1385&amp;$C1385,'Smelter Look-up'!$J:$J,0))</f>
        <v>#N/A</v>
      </c>
      <c r="X1385" s="169">
        <f t="shared" ca="1" si="110"/>
        <v>0</v>
      </c>
      <c r="AB1385" s="312" t="str">
        <f t="shared" si="112"/>
        <v/>
      </c>
      <c r="AC1385" s="169" t="str">
        <f t="shared" si="113"/>
        <v/>
      </c>
      <c r="AD1385" s="169" t="str">
        <f t="shared" si="114"/>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11"/>
        <v/>
      </c>
      <c r="T1386" s="154" t="str">
        <f ca="1">IF(B1386="","",IF(ISERROR(MATCH($J1386,SorP!$B$1:$B$6261,0)),"",INDIRECT("'SorP'!$A$"&amp;MATCH($S1386&amp;$J1386,SorP!C:C,0))))</f>
        <v/>
      </c>
      <c r="U1386" s="167"/>
      <c r="V1386" s="168" t="e">
        <f>IF(C1386="",NA(),MATCH($B1386&amp;$C1386,'Smelter Look-up'!$J:$J,0))</f>
        <v>#N/A</v>
      </c>
      <c r="X1386" s="169">
        <f t="shared" ca="1" si="110"/>
        <v>0</v>
      </c>
      <c r="AB1386" s="312" t="str">
        <f t="shared" si="112"/>
        <v/>
      </c>
      <c r="AC1386" s="169" t="str">
        <f t="shared" si="113"/>
        <v/>
      </c>
      <c r="AD1386" s="169" t="str">
        <f t="shared" si="114"/>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11"/>
        <v/>
      </c>
      <c r="T1387" s="154" t="str">
        <f ca="1">IF(B1387="","",IF(ISERROR(MATCH($J1387,SorP!$B$1:$B$6261,0)),"",INDIRECT("'SorP'!$A$"&amp;MATCH($S1387&amp;$J1387,SorP!C:C,0))))</f>
        <v/>
      </c>
      <c r="U1387" s="167"/>
      <c r="V1387" s="168" t="e">
        <f>IF(C1387="",NA(),MATCH($B1387&amp;$C1387,'Smelter Look-up'!$J:$J,0))</f>
        <v>#N/A</v>
      </c>
      <c r="X1387" s="169">
        <f t="shared" ca="1" si="110"/>
        <v>0</v>
      </c>
      <c r="AB1387" s="312" t="str">
        <f t="shared" si="112"/>
        <v/>
      </c>
      <c r="AC1387" s="169" t="str">
        <f t="shared" si="113"/>
        <v/>
      </c>
      <c r="AD1387" s="169" t="str">
        <f t="shared" si="114"/>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11"/>
        <v/>
      </c>
      <c r="T1388" s="154" t="str">
        <f ca="1">IF(B1388="","",IF(ISERROR(MATCH($J1388,SorP!$B$1:$B$6261,0)),"",INDIRECT("'SorP'!$A$"&amp;MATCH($S1388&amp;$J1388,SorP!C:C,0))))</f>
        <v/>
      </c>
      <c r="U1388" s="167"/>
      <c r="V1388" s="168" t="e">
        <f>IF(C1388="",NA(),MATCH($B1388&amp;$C1388,'Smelter Look-up'!$J:$J,0))</f>
        <v>#N/A</v>
      </c>
      <c r="X1388" s="169">
        <f t="shared" ca="1" si="110"/>
        <v>0</v>
      </c>
      <c r="AB1388" s="312" t="str">
        <f t="shared" si="112"/>
        <v/>
      </c>
      <c r="AC1388" s="169" t="str">
        <f t="shared" si="113"/>
        <v/>
      </c>
      <c r="AD1388" s="169" t="str">
        <f t="shared" si="114"/>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11"/>
        <v/>
      </c>
      <c r="T1389" s="154" t="str">
        <f ca="1">IF(B1389="","",IF(ISERROR(MATCH($J1389,SorP!$B$1:$B$6261,0)),"",INDIRECT("'SorP'!$A$"&amp;MATCH($S1389&amp;$J1389,SorP!C:C,0))))</f>
        <v/>
      </c>
      <c r="U1389" s="167"/>
      <c r="V1389" s="168" t="e">
        <f>IF(C1389="",NA(),MATCH($B1389&amp;$C1389,'Smelter Look-up'!$J:$J,0))</f>
        <v>#N/A</v>
      </c>
      <c r="X1389" s="169">
        <f t="shared" ca="1" si="110"/>
        <v>0</v>
      </c>
      <c r="AB1389" s="312" t="str">
        <f t="shared" si="112"/>
        <v/>
      </c>
      <c r="AC1389" s="169" t="str">
        <f t="shared" si="113"/>
        <v/>
      </c>
      <c r="AD1389" s="169" t="str">
        <f t="shared" si="114"/>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11"/>
        <v/>
      </c>
      <c r="T1390" s="154" t="str">
        <f ca="1">IF(B1390="","",IF(ISERROR(MATCH($J1390,SorP!$B$1:$B$6261,0)),"",INDIRECT("'SorP'!$A$"&amp;MATCH($S1390&amp;$J1390,SorP!C:C,0))))</f>
        <v/>
      </c>
      <c r="U1390" s="167"/>
      <c r="V1390" s="168" t="e">
        <f>IF(C1390="",NA(),MATCH($B1390&amp;$C1390,'Smelter Look-up'!$J:$J,0))</f>
        <v>#N/A</v>
      </c>
      <c r="X1390" s="169">
        <f t="shared" ca="1" si="110"/>
        <v>0</v>
      </c>
      <c r="AB1390" s="312" t="str">
        <f t="shared" si="112"/>
        <v/>
      </c>
      <c r="AC1390" s="169" t="str">
        <f t="shared" si="113"/>
        <v/>
      </c>
      <c r="AD1390" s="169" t="str">
        <f t="shared" si="114"/>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11"/>
        <v/>
      </c>
      <c r="T1391" s="154" t="str">
        <f ca="1">IF(B1391="","",IF(ISERROR(MATCH($J1391,SorP!$B$1:$B$6261,0)),"",INDIRECT("'SorP'!$A$"&amp;MATCH($S1391&amp;$J1391,SorP!C:C,0))))</f>
        <v/>
      </c>
      <c r="U1391" s="167"/>
      <c r="V1391" s="168" t="e">
        <f>IF(C1391="",NA(),MATCH($B1391&amp;$C1391,'Smelter Look-up'!$J:$J,0))</f>
        <v>#N/A</v>
      </c>
      <c r="X1391" s="169">
        <f t="shared" ca="1" si="110"/>
        <v>0</v>
      </c>
      <c r="AB1391" s="312" t="str">
        <f t="shared" si="112"/>
        <v/>
      </c>
      <c r="AC1391" s="169" t="str">
        <f t="shared" si="113"/>
        <v/>
      </c>
      <c r="AD1391" s="169" t="str">
        <f t="shared" si="114"/>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11"/>
        <v/>
      </c>
      <c r="T1392" s="154" t="str">
        <f ca="1">IF(B1392="","",IF(ISERROR(MATCH($J1392,SorP!$B$1:$B$6261,0)),"",INDIRECT("'SorP'!$A$"&amp;MATCH($S1392&amp;$J1392,SorP!C:C,0))))</f>
        <v/>
      </c>
      <c r="U1392" s="167"/>
      <c r="V1392" s="168" t="e">
        <f>IF(C1392="",NA(),MATCH($B1392&amp;$C1392,'Smelter Look-up'!$J:$J,0))</f>
        <v>#N/A</v>
      </c>
      <c r="X1392" s="169">
        <f t="shared" ca="1" si="110"/>
        <v>0</v>
      </c>
      <c r="AB1392" s="312" t="str">
        <f t="shared" si="112"/>
        <v/>
      </c>
      <c r="AC1392" s="169" t="str">
        <f t="shared" si="113"/>
        <v/>
      </c>
      <c r="AD1392" s="169" t="str">
        <f t="shared" si="114"/>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11"/>
        <v/>
      </c>
      <c r="T1393" s="154" t="str">
        <f ca="1">IF(B1393="","",IF(ISERROR(MATCH($J1393,SorP!$B$1:$B$6261,0)),"",INDIRECT("'SorP'!$A$"&amp;MATCH($S1393&amp;$J1393,SorP!C:C,0))))</f>
        <v/>
      </c>
      <c r="U1393" s="167"/>
      <c r="V1393" s="168" t="e">
        <f>IF(C1393="",NA(),MATCH($B1393&amp;$C1393,'Smelter Look-up'!$J:$J,0))</f>
        <v>#N/A</v>
      </c>
      <c r="X1393" s="169">
        <f t="shared" ca="1" si="110"/>
        <v>0</v>
      </c>
      <c r="AB1393" s="312" t="str">
        <f t="shared" si="112"/>
        <v/>
      </c>
      <c r="AC1393" s="169" t="str">
        <f t="shared" si="113"/>
        <v/>
      </c>
      <c r="AD1393" s="169" t="str">
        <f t="shared" si="114"/>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11"/>
        <v/>
      </c>
      <c r="T1394" s="154" t="str">
        <f ca="1">IF(B1394="","",IF(ISERROR(MATCH($J1394,SorP!$B$1:$B$6261,0)),"",INDIRECT("'SorP'!$A$"&amp;MATCH($S1394&amp;$J1394,SorP!C:C,0))))</f>
        <v/>
      </c>
      <c r="U1394" s="167"/>
      <c r="V1394" s="168" t="e">
        <f>IF(C1394="",NA(),MATCH($B1394&amp;$C1394,'Smelter Look-up'!$J:$J,0))</f>
        <v>#N/A</v>
      </c>
      <c r="X1394" s="169">
        <f t="shared" ca="1" si="110"/>
        <v>0</v>
      </c>
      <c r="AB1394" s="312" t="str">
        <f t="shared" si="112"/>
        <v/>
      </c>
      <c r="AC1394" s="169" t="str">
        <f t="shared" si="113"/>
        <v/>
      </c>
      <c r="AD1394" s="169" t="str">
        <f t="shared" si="114"/>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11"/>
        <v/>
      </c>
      <c r="T1395" s="154" t="str">
        <f ca="1">IF(B1395="","",IF(ISERROR(MATCH($J1395,SorP!$B$1:$B$6261,0)),"",INDIRECT("'SorP'!$A$"&amp;MATCH($S1395&amp;$J1395,SorP!C:C,0))))</f>
        <v/>
      </c>
      <c r="U1395" s="167"/>
      <c r="V1395" s="168" t="e">
        <f>IF(C1395="",NA(),MATCH($B1395&amp;$C1395,'Smelter Look-up'!$J:$J,0))</f>
        <v>#N/A</v>
      </c>
      <c r="X1395" s="169">
        <f t="shared" ca="1" si="110"/>
        <v>0</v>
      </c>
      <c r="AB1395" s="312" t="str">
        <f t="shared" si="112"/>
        <v/>
      </c>
      <c r="AC1395" s="169" t="str">
        <f t="shared" si="113"/>
        <v/>
      </c>
      <c r="AD1395" s="169" t="str">
        <f t="shared" si="114"/>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11"/>
        <v/>
      </c>
      <c r="T1396" s="154" t="str">
        <f ca="1">IF(B1396="","",IF(ISERROR(MATCH($J1396,SorP!$B$1:$B$6261,0)),"",INDIRECT("'SorP'!$A$"&amp;MATCH($S1396&amp;$J1396,SorP!C:C,0))))</f>
        <v/>
      </c>
      <c r="U1396" s="167"/>
      <c r="V1396" s="168" t="e">
        <f>IF(C1396="",NA(),MATCH($B1396&amp;$C1396,'Smelter Look-up'!$J:$J,0))</f>
        <v>#N/A</v>
      </c>
      <c r="X1396" s="169">
        <f t="shared" ca="1" si="110"/>
        <v>0</v>
      </c>
      <c r="AB1396" s="312" t="str">
        <f t="shared" si="112"/>
        <v/>
      </c>
      <c r="AC1396" s="169" t="str">
        <f t="shared" si="113"/>
        <v/>
      </c>
      <c r="AD1396" s="169" t="str">
        <f t="shared" si="114"/>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11"/>
        <v/>
      </c>
      <c r="T1397" s="154" t="str">
        <f ca="1">IF(B1397="","",IF(ISERROR(MATCH($J1397,SorP!$B$1:$B$6261,0)),"",INDIRECT("'SorP'!$A$"&amp;MATCH($S1397&amp;$J1397,SorP!C:C,0))))</f>
        <v/>
      </c>
      <c r="U1397" s="167"/>
      <c r="V1397" s="168" t="e">
        <f>IF(C1397="",NA(),MATCH($B1397&amp;$C1397,'Smelter Look-up'!$J:$J,0))</f>
        <v>#N/A</v>
      </c>
      <c r="X1397" s="169">
        <f t="shared" ca="1" si="110"/>
        <v>0</v>
      </c>
      <c r="AB1397" s="312" t="str">
        <f t="shared" si="112"/>
        <v/>
      </c>
      <c r="AC1397" s="169" t="str">
        <f t="shared" si="113"/>
        <v/>
      </c>
      <c r="AD1397" s="169" t="str">
        <f t="shared" si="114"/>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11"/>
        <v/>
      </c>
      <c r="T1398" s="154" t="str">
        <f ca="1">IF(B1398="","",IF(ISERROR(MATCH($J1398,SorP!$B$1:$B$6261,0)),"",INDIRECT("'SorP'!$A$"&amp;MATCH($S1398&amp;$J1398,SorP!C:C,0))))</f>
        <v/>
      </c>
      <c r="U1398" s="167"/>
      <c r="V1398" s="168" t="e">
        <f>IF(C1398="",NA(),MATCH($B1398&amp;$C1398,'Smelter Look-up'!$J:$J,0))</f>
        <v>#N/A</v>
      </c>
      <c r="X1398" s="169">
        <f t="shared" ca="1" si="110"/>
        <v>0</v>
      </c>
      <c r="AB1398" s="312" t="str">
        <f t="shared" si="112"/>
        <v/>
      </c>
      <c r="AC1398" s="169" t="str">
        <f t="shared" si="113"/>
        <v/>
      </c>
      <c r="AD1398" s="169" t="str">
        <f t="shared" si="114"/>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11"/>
        <v/>
      </c>
      <c r="T1399" s="154" t="str">
        <f ca="1">IF(B1399="","",IF(ISERROR(MATCH($J1399,SorP!$B$1:$B$6261,0)),"",INDIRECT("'SorP'!$A$"&amp;MATCH($S1399&amp;$J1399,SorP!C:C,0))))</f>
        <v/>
      </c>
      <c r="U1399" s="167"/>
      <c r="V1399" s="168" t="e">
        <f>IF(C1399="",NA(),MATCH($B1399&amp;$C1399,'Smelter Look-up'!$J:$J,0))</f>
        <v>#N/A</v>
      </c>
      <c r="X1399" s="169">
        <f t="shared" ca="1" si="110"/>
        <v>0</v>
      </c>
      <c r="AB1399" s="312" t="str">
        <f t="shared" si="112"/>
        <v/>
      </c>
      <c r="AC1399" s="169" t="str">
        <f t="shared" si="113"/>
        <v/>
      </c>
      <c r="AD1399" s="169" t="str">
        <f t="shared" si="114"/>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11"/>
        <v/>
      </c>
      <c r="T1400" s="154" t="str">
        <f ca="1">IF(B1400="","",IF(ISERROR(MATCH($J1400,SorP!$B$1:$B$6261,0)),"",INDIRECT("'SorP'!$A$"&amp;MATCH($S1400&amp;$J1400,SorP!C:C,0))))</f>
        <v/>
      </c>
      <c r="U1400" s="167"/>
      <c r="V1400" s="168" t="e">
        <f>IF(C1400="",NA(),MATCH($B1400&amp;$C1400,'Smelter Look-up'!$J:$J,0))</f>
        <v>#N/A</v>
      </c>
      <c r="X1400" s="169">
        <f t="shared" ref="X1400:X1463" ca="1" si="115">IF(AND(C1400="Smelter not listed",OR(LEN(D1400)=0,LEN(E1400)=0)),1,0)</f>
        <v>0</v>
      </c>
      <c r="AB1400" s="312" t="str">
        <f t="shared" si="112"/>
        <v/>
      </c>
      <c r="AC1400" s="169" t="str">
        <f t="shared" si="113"/>
        <v/>
      </c>
      <c r="AD1400" s="169" t="str">
        <f t="shared" si="114"/>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ref="S1401:S1464" ca="1" si="116">IF(B1401="","",IF(ISERROR(MATCH($E1401,CL,0)),"Unknown",INDIRECT("'C'!$A$"&amp;MATCH($E1401,CL,0)+1)))</f>
        <v/>
      </c>
      <c r="T1401" s="154" t="str">
        <f ca="1">IF(B1401="","",IF(ISERROR(MATCH($J1401,SorP!$B$1:$B$6261,0)),"",INDIRECT("'SorP'!$A$"&amp;MATCH($S1401&amp;$J1401,SorP!C:C,0))))</f>
        <v/>
      </c>
      <c r="U1401" s="167"/>
      <c r="V1401" s="168" t="e">
        <f>IF(C1401="",NA(),MATCH($B1401&amp;$C1401,'Smelter Look-up'!$J:$J,0))</f>
        <v>#N/A</v>
      </c>
      <c r="X1401" s="169">
        <f t="shared" ca="1" si="115"/>
        <v>0</v>
      </c>
      <c r="AB1401" s="312" t="str">
        <f t="shared" si="112"/>
        <v/>
      </c>
      <c r="AC1401" s="169" t="str">
        <f t="shared" si="113"/>
        <v/>
      </c>
      <c r="AD1401" s="169" t="str">
        <f t="shared" si="114"/>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16"/>
        <v/>
      </c>
      <c r="T1402" s="154" t="str">
        <f ca="1">IF(B1402="","",IF(ISERROR(MATCH($J1402,SorP!$B$1:$B$6261,0)),"",INDIRECT("'SorP'!$A$"&amp;MATCH($S1402&amp;$J1402,SorP!C:C,0))))</f>
        <v/>
      </c>
      <c r="U1402" s="167"/>
      <c r="V1402" s="168" t="e">
        <f>IF(C1402="",NA(),MATCH($B1402&amp;$C1402,'Smelter Look-up'!$J:$J,0))</f>
        <v>#N/A</v>
      </c>
      <c r="X1402" s="169">
        <f t="shared" ca="1" si="115"/>
        <v>0</v>
      </c>
      <c r="AB1402" s="312" t="str">
        <f t="shared" si="112"/>
        <v/>
      </c>
      <c r="AC1402" s="169" t="str">
        <f t="shared" si="113"/>
        <v/>
      </c>
      <c r="AD1402" s="169" t="str">
        <f t="shared" si="114"/>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16"/>
        <v/>
      </c>
      <c r="T1403" s="154" t="str">
        <f ca="1">IF(B1403="","",IF(ISERROR(MATCH($J1403,SorP!$B$1:$B$6261,0)),"",INDIRECT("'SorP'!$A$"&amp;MATCH($S1403&amp;$J1403,SorP!C:C,0))))</f>
        <v/>
      </c>
      <c r="U1403" s="167"/>
      <c r="V1403" s="168" t="e">
        <f>IF(C1403="",NA(),MATCH($B1403&amp;$C1403,'Smelter Look-up'!$J:$J,0))</f>
        <v>#N/A</v>
      </c>
      <c r="X1403" s="169">
        <f t="shared" ca="1" si="115"/>
        <v>0</v>
      </c>
      <c r="AB1403" s="312" t="str">
        <f t="shared" si="112"/>
        <v/>
      </c>
      <c r="AC1403" s="169" t="str">
        <f t="shared" si="113"/>
        <v/>
      </c>
      <c r="AD1403" s="169" t="str">
        <f t="shared" si="114"/>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16"/>
        <v/>
      </c>
      <c r="T1404" s="154" t="str">
        <f ca="1">IF(B1404="","",IF(ISERROR(MATCH($J1404,SorP!$B$1:$B$6261,0)),"",INDIRECT("'SorP'!$A$"&amp;MATCH($S1404&amp;$J1404,SorP!C:C,0))))</f>
        <v/>
      </c>
      <c r="U1404" s="167"/>
      <c r="V1404" s="168" t="e">
        <f>IF(C1404="",NA(),MATCH($B1404&amp;$C1404,'Smelter Look-up'!$J:$J,0))</f>
        <v>#N/A</v>
      </c>
      <c r="X1404" s="169">
        <f t="shared" ca="1" si="115"/>
        <v>0</v>
      </c>
      <c r="AB1404" s="312" t="str">
        <f t="shared" si="112"/>
        <v/>
      </c>
      <c r="AC1404" s="169" t="str">
        <f t="shared" si="113"/>
        <v/>
      </c>
      <c r="AD1404" s="169" t="str">
        <f t="shared" si="114"/>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16"/>
        <v/>
      </c>
      <c r="T1405" s="154" t="str">
        <f ca="1">IF(B1405="","",IF(ISERROR(MATCH($J1405,SorP!$B$1:$B$6261,0)),"",INDIRECT("'SorP'!$A$"&amp;MATCH($S1405&amp;$J1405,SorP!C:C,0))))</f>
        <v/>
      </c>
      <c r="U1405" s="167"/>
      <c r="V1405" s="168" t="e">
        <f>IF(C1405="",NA(),MATCH($B1405&amp;$C1405,'Smelter Look-up'!$J:$J,0))</f>
        <v>#N/A</v>
      </c>
      <c r="X1405" s="169">
        <f t="shared" ca="1" si="115"/>
        <v>0</v>
      </c>
      <c r="AB1405" s="312" t="str">
        <f t="shared" si="112"/>
        <v/>
      </c>
      <c r="AC1405" s="169" t="str">
        <f t="shared" si="113"/>
        <v/>
      </c>
      <c r="AD1405" s="169" t="str">
        <f t="shared" si="114"/>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16"/>
        <v/>
      </c>
      <c r="T1406" s="154" t="str">
        <f ca="1">IF(B1406="","",IF(ISERROR(MATCH($J1406,SorP!$B$1:$B$6261,0)),"",INDIRECT("'SorP'!$A$"&amp;MATCH($S1406&amp;$J1406,SorP!C:C,0))))</f>
        <v/>
      </c>
      <c r="U1406" s="167"/>
      <c r="V1406" s="168" t="e">
        <f>IF(C1406="",NA(),MATCH($B1406&amp;$C1406,'Smelter Look-up'!$J:$J,0))</f>
        <v>#N/A</v>
      </c>
      <c r="X1406" s="169">
        <f t="shared" ca="1" si="115"/>
        <v>0</v>
      </c>
      <c r="AB1406" s="312" t="str">
        <f t="shared" si="112"/>
        <v/>
      </c>
      <c r="AC1406" s="169" t="str">
        <f t="shared" si="113"/>
        <v/>
      </c>
      <c r="AD1406" s="169" t="str">
        <f t="shared" si="114"/>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16"/>
        <v/>
      </c>
      <c r="T1407" s="154" t="str">
        <f ca="1">IF(B1407="","",IF(ISERROR(MATCH($J1407,SorP!$B$1:$B$6261,0)),"",INDIRECT("'SorP'!$A$"&amp;MATCH($S1407&amp;$J1407,SorP!C:C,0))))</f>
        <v/>
      </c>
      <c r="U1407" s="167"/>
      <c r="V1407" s="168" t="e">
        <f>IF(C1407="",NA(),MATCH($B1407&amp;$C1407,'Smelter Look-up'!$J:$J,0))</f>
        <v>#N/A</v>
      </c>
      <c r="X1407" s="169">
        <f t="shared" ca="1" si="115"/>
        <v>0</v>
      </c>
      <c r="AB1407" s="312" t="str">
        <f t="shared" ref="AB1407:AB1470" si="117">IF(C1407="","",B1407)</f>
        <v/>
      </c>
      <c r="AC1407" s="169" t="str">
        <f t="shared" ref="AC1407:AC1470" si="118">B1407</f>
        <v/>
      </c>
      <c r="AD1407" s="169" t="str">
        <f t="shared" ref="AD1407:AD1470" si="119">IF(C1407="Smelter not listed",D1407,C1407)</f>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ca="1" si="116"/>
        <v/>
      </c>
      <c r="T1408" s="154" t="str">
        <f ca="1">IF(B1408="","",IF(ISERROR(MATCH($J1408,SorP!$B$1:$B$6261,0)),"",INDIRECT("'SorP'!$A$"&amp;MATCH($S1408&amp;$J1408,SorP!C:C,0))))</f>
        <v/>
      </c>
      <c r="U1408" s="167"/>
      <c r="V1408" s="168" t="e">
        <f>IF(C1408="",NA(),MATCH($B1408&amp;$C1408,'Smelter Look-up'!$J:$J,0))</f>
        <v>#N/A</v>
      </c>
      <c r="X1408" s="169">
        <f t="shared" ca="1" si="115"/>
        <v>0</v>
      </c>
      <c r="AB1408" s="312" t="str">
        <f t="shared" si="117"/>
        <v/>
      </c>
      <c r="AC1408" s="169" t="str">
        <f t="shared" si="118"/>
        <v/>
      </c>
      <c r="AD1408" s="169" t="str">
        <f t="shared" si="119"/>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6"/>
        <v/>
      </c>
      <c r="T1409" s="154" t="str">
        <f ca="1">IF(B1409="","",IF(ISERROR(MATCH($J1409,SorP!$B$1:$B$6261,0)),"",INDIRECT("'SorP'!$A$"&amp;MATCH($S1409&amp;$J1409,SorP!C:C,0))))</f>
        <v/>
      </c>
      <c r="U1409" s="167"/>
      <c r="V1409" s="168" t="e">
        <f>IF(C1409="",NA(),MATCH($B1409&amp;$C1409,'Smelter Look-up'!$J:$J,0))</f>
        <v>#N/A</v>
      </c>
      <c r="X1409" s="169">
        <f t="shared" ca="1" si="115"/>
        <v>0</v>
      </c>
      <c r="AB1409" s="312" t="str">
        <f t="shared" si="117"/>
        <v/>
      </c>
      <c r="AC1409" s="169" t="str">
        <f t="shared" si="118"/>
        <v/>
      </c>
      <c r="AD1409" s="169" t="str">
        <f t="shared" si="119"/>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6"/>
        <v/>
      </c>
      <c r="T1410" s="154" t="str">
        <f ca="1">IF(B1410="","",IF(ISERROR(MATCH($J1410,SorP!$B$1:$B$6261,0)),"",INDIRECT("'SorP'!$A$"&amp;MATCH($S1410&amp;$J1410,SorP!C:C,0))))</f>
        <v/>
      </c>
      <c r="U1410" s="167"/>
      <c r="V1410" s="168" t="e">
        <f>IF(C1410="",NA(),MATCH($B1410&amp;$C1410,'Smelter Look-up'!$J:$J,0))</f>
        <v>#N/A</v>
      </c>
      <c r="X1410" s="169">
        <f t="shared" ca="1" si="115"/>
        <v>0</v>
      </c>
      <c r="AB1410" s="312" t="str">
        <f t="shared" si="117"/>
        <v/>
      </c>
      <c r="AC1410" s="169" t="str">
        <f t="shared" si="118"/>
        <v/>
      </c>
      <c r="AD1410" s="169" t="str">
        <f t="shared" si="119"/>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6"/>
        <v/>
      </c>
      <c r="T1411" s="154" t="str">
        <f ca="1">IF(B1411="","",IF(ISERROR(MATCH($J1411,SorP!$B$1:$B$6261,0)),"",INDIRECT("'SorP'!$A$"&amp;MATCH($S1411&amp;$J1411,SorP!C:C,0))))</f>
        <v/>
      </c>
      <c r="U1411" s="167"/>
      <c r="V1411" s="168" t="e">
        <f>IF(C1411="",NA(),MATCH($B1411&amp;$C1411,'Smelter Look-up'!$J:$J,0))</f>
        <v>#N/A</v>
      </c>
      <c r="X1411" s="169">
        <f t="shared" ca="1" si="115"/>
        <v>0</v>
      </c>
      <c r="AB1411" s="312" t="str">
        <f t="shared" si="117"/>
        <v/>
      </c>
      <c r="AC1411" s="169" t="str">
        <f t="shared" si="118"/>
        <v/>
      </c>
      <c r="AD1411" s="169" t="str">
        <f t="shared" si="119"/>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6"/>
        <v/>
      </c>
      <c r="T1412" s="154" t="str">
        <f ca="1">IF(B1412="","",IF(ISERROR(MATCH($J1412,SorP!$B$1:$B$6261,0)),"",INDIRECT("'SorP'!$A$"&amp;MATCH($S1412&amp;$J1412,SorP!C:C,0))))</f>
        <v/>
      </c>
      <c r="U1412" s="167"/>
      <c r="V1412" s="168" t="e">
        <f>IF(C1412="",NA(),MATCH($B1412&amp;$C1412,'Smelter Look-up'!$J:$J,0))</f>
        <v>#N/A</v>
      </c>
      <c r="X1412" s="169">
        <f t="shared" ca="1" si="115"/>
        <v>0</v>
      </c>
      <c r="AB1412" s="312" t="str">
        <f t="shared" si="117"/>
        <v/>
      </c>
      <c r="AC1412" s="169" t="str">
        <f t="shared" si="118"/>
        <v/>
      </c>
      <c r="AD1412" s="169" t="str">
        <f t="shared" si="119"/>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6"/>
        <v/>
      </c>
      <c r="T1413" s="154" t="str">
        <f ca="1">IF(B1413="","",IF(ISERROR(MATCH($J1413,SorP!$B$1:$B$6261,0)),"",INDIRECT("'SorP'!$A$"&amp;MATCH($S1413&amp;$J1413,SorP!C:C,0))))</f>
        <v/>
      </c>
      <c r="U1413" s="167"/>
      <c r="V1413" s="168" t="e">
        <f>IF(C1413="",NA(),MATCH($B1413&amp;$C1413,'Smelter Look-up'!$J:$J,0))</f>
        <v>#N/A</v>
      </c>
      <c r="X1413" s="169">
        <f t="shared" ca="1" si="115"/>
        <v>0</v>
      </c>
      <c r="AB1413" s="312" t="str">
        <f t="shared" si="117"/>
        <v/>
      </c>
      <c r="AC1413" s="169" t="str">
        <f t="shared" si="118"/>
        <v/>
      </c>
      <c r="AD1413" s="169" t="str">
        <f t="shared" si="119"/>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6"/>
        <v/>
      </c>
      <c r="T1414" s="154" t="str">
        <f ca="1">IF(B1414="","",IF(ISERROR(MATCH($J1414,SorP!$B$1:$B$6261,0)),"",INDIRECT("'SorP'!$A$"&amp;MATCH($S1414&amp;$J1414,SorP!C:C,0))))</f>
        <v/>
      </c>
      <c r="U1414" s="167"/>
      <c r="V1414" s="168" t="e">
        <f>IF(C1414="",NA(),MATCH($B1414&amp;$C1414,'Smelter Look-up'!$J:$J,0))</f>
        <v>#N/A</v>
      </c>
      <c r="X1414" s="169">
        <f t="shared" ca="1" si="115"/>
        <v>0</v>
      </c>
      <c r="AB1414" s="312" t="str">
        <f t="shared" si="117"/>
        <v/>
      </c>
      <c r="AC1414" s="169" t="str">
        <f t="shared" si="118"/>
        <v/>
      </c>
      <c r="AD1414" s="169" t="str">
        <f t="shared" si="119"/>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6"/>
        <v/>
      </c>
      <c r="T1415" s="154" t="str">
        <f ca="1">IF(B1415="","",IF(ISERROR(MATCH($J1415,SorP!$B$1:$B$6261,0)),"",INDIRECT("'SorP'!$A$"&amp;MATCH($S1415&amp;$J1415,SorP!C:C,0))))</f>
        <v/>
      </c>
      <c r="U1415" s="167"/>
      <c r="V1415" s="168" t="e">
        <f>IF(C1415="",NA(),MATCH($B1415&amp;$C1415,'Smelter Look-up'!$J:$J,0))</f>
        <v>#N/A</v>
      </c>
      <c r="X1415" s="169">
        <f t="shared" ca="1" si="115"/>
        <v>0</v>
      </c>
      <c r="AB1415" s="312" t="str">
        <f t="shared" si="117"/>
        <v/>
      </c>
      <c r="AC1415" s="169" t="str">
        <f t="shared" si="118"/>
        <v/>
      </c>
      <c r="AD1415" s="169" t="str">
        <f t="shared" si="119"/>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6"/>
        <v/>
      </c>
      <c r="T1416" s="154" t="str">
        <f ca="1">IF(B1416="","",IF(ISERROR(MATCH($J1416,SorP!$B$1:$B$6261,0)),"",INDIRECT("'SorP'!$A$"&amp;MATCH($S1416&amp;$J1416,SorP!C:C,0))))</f>
        <v/>
      </c>
      <c r="U1416" s="167"/>
      <c r="V1416" s="168" t="e">
        <f>IF(C1416="",NA(),MATCH($B1416&amp;$C1416,'Smelter Look-up'!$J:$J,0))</f>
        <v>#N/A</v>
      </c>
      <c r="X1416" s="169">
        <f t="shared" ca="1" si="115"/>
        <v>0</v>
      </c>
      <c r="AB1416" s="312" t="str">
        <f t="shared" si="117"/>
        <v/>
      </c>
      <c r="AC1416" s="169" t="str">
        <f t="shared" si="118"/>
        <v/>
      </c>
      <c r="AD1416" s="169" t="str">
        <f t="shared" si="119"/>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6"/>
        <v/>
      </c>
      <c r="T1417" s="154" t="str">
        <f ca="1">IF(B1417="","",IF(ISERROR(MATCH($J1417,SorP!$B$1:$B$6261,0)),"",INDIRECT("'SorP'!$A$"&amp;MATCH($S1417&amp;$J1417,SorP!C:C,0))))</f>
        <v/>
      </c>
      <c r="U1417" s="167"/>
      <c r="V1417" s="168" t="e">
        <f>IF(C1417="",NA(),MATCH($B1417&amp;$C1417,'Smelter Look-up'!$J:$J,0))</f>
        <v>#N/A</v>
      </c>
      <c r="X1417" s="169">
        <f t="shared" ca="1" si="115"/>
        <v>0</v>
      </c>
      <c r="AB1417" s="312" t="str">
        <f t="shared" si="117"/>
        <v/>
      </c>
      <c r="AC1417" s="169" t="str">
        <f t="shared" si="118"/>
        <v/>
      </c>
      <c r="AD1417" s="169" t="str">
        <f t="shared" si="119"/>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6"/>
        <v/>
      </c>
      <c r="T1418" s="154" t="str">
        <f ca="1">IF(B1418="","",IF(ISERROR(MATCH($J1418,SorP!$B$1:$B$6261,0)),"",INDIRECT("'SorP'!$A$"&amp;MATCH($S1418&amp;$J1418,SorP!C:C,0))))</f>
        <v/>
      </c>
      <c r="U1418" s="167"/>
      <c r="V1418" s="168" t="e">
        <f>IF(C1418="",NA(),MATCH($B1418&amp;$C1418,'Smelter Look-up'!$J:$J,0))</f>
        <v>#N/A</v>
      </c>
      <c r="X1418" s="169">
        <f t="shared" ca="1" si="115"/>
        <v>0</v>
      </c>
      <c r="AB1418" s="312" t="str">
        <f t="shared" si="117"/>
        <v/>
      </c>
      <c r="AC1418" s="169" t="str">
        <f t="shared" si="118"/>
        <v/>
      </c>
      <c r="AD1418" s="169" t="str">
        <f t="shared" si="119"/>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6"/>
        <v/>
      </c>
      <c r="T1419" s="154" t="str">
        <f ca="1">IF(B1419="","",IF(ISERROR(MATCH($J1419,SorP!$B$1:$B$6261,0)),"",INDIRECT("'SorP'!$A$"&amp;MATCH($S1419&amp;$J1419,SorP!C:C,0))))</f>
        <v/>
      </c>
      <c r="U1419" s="167"/>
      <c r="V1419" s="168" t="e">
        <f>IF(C1419="",NA(),MATCH($B1419&amp;$C1419,'Smelter Look-up'!$J:$J,0))</f>
        <v>#N/A</v>
      </c>
      <c r="X1419" s="169">
        <f t="shared" ca="1" si="115"/>
        <v>0</v>
      </c>
      <c r="AB1419" s="312" t="str">
        <f t="shared" si="117"/>
        <v/>
      </c>
      <c r="AC1419" s="169" t="str">
        <f t="shared" si="118"/>
        <v/>
      </c>
      <c r="AD1419" s="169" t="str">
        <f t="shared" si="119"/>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6"/>
        <v/>
      </c>
      <c r="T1420" s="154" t="str">
        <f ca="1">IF(B1420="","",IF(ISERROR(MATCH($J1420,SorP!$B$1:$B$6261,0)),"",INDIRECT("'SorP'!$A$"&amp;MATCH($S1420&amp;$J1420,SorP!C:C,0))))</f>
        <v/>
      </c>
      <c r="U1420" s="167"/>
      <c r="V1420" s="168" t="e">
        <f>IF(C1420="",NA(),MATCH($B1420&amp;$C1420,'Smelter Look-up'!$J:$J,0))</f>
        <v>#N/A</v>
      </c>
      <c r="X1420" s="169">
        <f t="shared" ca="1" si="115"/>
        <v>0</v>
      </c>
      <c r="AB1420" s="312" t="str">
        <f t="shared" si="117"/>
        <v/>
      </c>
      <c r="AC1420" s="169" t="str">
        <f t="shared" si="118"/>
        <v/>
      </c>
      <c r="AD1420" s="169" t="str">
        <f t="shared" si="119"/>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6"/>
        <v/>
      </c>
      <c r="T1421" s="154" t="str">
        <f ca="1">IF(B1421="","",IF(ISERROR(MATCH($J1421,SorP!$B$1:$B$6261,0)),"",INDIRECT("'SorP'!$A$"&amp;MATCH($S1421&amp;$J1421,SorP!C:C,0))))</f>
        <v/>
      </c>
      <c r="U1421" s="167"/>
      <c r="V1421" s="168" t="e">
        <f>IF(C1421="",NA(),MATCH($B1421&amp;$C1421,'Smelter Look-up'!$J:$J,0))</f>
        <v>#N/A</v>
      </c>
      <c r="X1421" s="169">
        <f t="shared" ca="1" si="115"/>
        <v>0</v>
      </c>
      <c r="AB1421" s="312" t="str">
        <f t="shared" si="117"/>
        <v/>
      </c>
      <c r="AC1421" s="169" t="str">
        <f t="shared" si="118"/>
        <v/>
      </c>
      <c r="AD1421" s="169" t="str">
        <f t="shared" si="119"/>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6"/>
        <v/>
      </c>
      <c r="T1422" s="154" t="str">
        <f ca="1">IF(B1422="","",IF(ISERROR(MATCH($J1422,SorP!$B$1:$B$6261,0)),"",INDIRECT("'SorP'!$A$"&amp;MATCH($S1422&amp;$J1422,SorP!C:C,0))))</f>
        <v/>
      </c>
      <c r="U1422" s="167"/>
      <c r="V1422" s="168" t="e">
        <f>IF(C1422="",NA(),MATCH($B1422&amp;$C1422,'Smelter Look-up'!$J:$J,0))</f>
        <v>#N/A</v>
      </c>
      <c r="X1422" s="169">
        <f t="shared" ca="1" si="115"/>
        <v>0</v>
      </c>
      <c r="AB1422" s="312" t="str">
        <f t="shared" si="117"/>
        <v/>
      </c>
      <c r="AC1422" s="169" t="str">
        <f t="shared" si="118"/>
        <v/>
      </c>
      <c r="AD1422" s="169" t="str">
        <f t="shared" si="119"/>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6"/>
        <v/>
      </c>
      <c r="T1423" s="154" t="str">
        <f ca="1">IF(B1423="","",IF(ISERROR(MATCH($J1423,SorP!$B$1:$B$6261,0)),"",INDIRECT("'SorP'!$A$"&amp;MATCH($S1423&amp;$J1423,SorP!C:C,0))))</f>
        <v/>
      </c>
      <c r="U1423" s="167"/>
      <c r="V1423" s="168" t="e">
        <f>IF(C1423="",NA(),MATCH($B1423&amp;$C1423,'Smelter Look-up'!$J:$J,0))</f>
        <v>#N/A</v>
      </c>
      <c r="X1423" s="169">
        <f t="shared" ca="1" si="115"/>
        <v>0</v>
      </c>
      <c r="AB1423" s="312" t="str">
        <f t="shared" si="117"/>
        <v/>
      </c>
      <c r="AC1423" s="169" t="str">
        <f t="shared" si="118"/>
        <v/>
      </c>
      <c r="AD1423" s="169" t="str">
        <f t="shared" si="119"/>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6"/>
        <v/>
      </c>
      <c r="T1424" s="154" t="str">
        <f ca="1">IF(B1424="","",IF(ISERROR(MATCH($J1424,SorP!$B$1:$B$6261,0)),"",INDIRECT("'SorP'!$A$"&amp;MATCH($S1424&amp;$J1424,SorP!C:C,0))))</f>
        <v/>
      </c>
      <c r="U1424" s="167"/>
      <c r="V1424" s="168" t="e">
        <f>IF(C1424="",NA(),MATCH($B1424&amp;$C1424,'Smelter Look-up'!$J:$J,0))</f>
        <v>#N/A</v>
      </c>
      <c r="X1424" s="169">
        <f t="shared" ca="1" si="115"/>
        <v>0</v>
      </c>
      <c r="AB1424" s="312" t="str">
        <f t="shared" si="117"/>
        <v/>
      </c>
      <c r="AC1424" s="169" t="str">
        <f t="shared" si="118"/>
        <v/>
      </c>
      <c r="AD1424" s="169" t="str">
        <f t="shared" si="119"/>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6"/>
        <v/>
      </c>
      <c r="T1425" s="154" t="str">
        <f ca="1">IF(B1425="","",IF(ISERROR(MATCH($J1425,SorP!$B$1:$B$6261,0)),"",INDIRECT("'SorP'!$A$"&amp;MATCH($S1425&amp;$J1425,SorP!C:C,0))))</f>
        <v/>
      </c>
      <c r="U1425" s="167"/>
      <c r="V1425" s="168" t="e">
        <f>IF(C1425="",NA(),MATCH($B1425&amp;$C1425,'Smelter Look-up'!$J:$J,0))</f>
        <v>#N/A</v>
      </c>
      <c r="X1425" s="169">
        <f t="shared" ca="1" si="115"/>
        <v>0</v>
      </c>
      <c r="AB1425" s="312" t="str">
        <f t="shared" si="117"/>
        <v/>
      </c>
      <c r="AC1425" s="169" t="str">
        <f t="shared" si="118"/>
        <v/>
      </c>
      <c r="AD1425" s="169" t="str">
        <f t="shared" si="119"/>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6"/>
        <v/>
      </c>
      <c r="T1426" s="154" t="str">
        <f ca="1">IF(B1426="","",IF(ISERROR(MATCH($J1426,SorP!$B$1:$B$6261,0)),"",INDIRECT("'SorP'!$A$"&amp;MATCH($S1426&amp;$J1426,SorP!C:C,0))))</f>
        <v/>
      </c>
      <c r="U1426" s="167"/>
      <c r="V1426" s="168" t="e">
        <f>IF(C1426="",NA(),MATCH($B1426&amp;$C1426,'Smelter Look-up'!$J:$J,0))</f>
        <v>#N/A</v>
      </c>
      <c r="X1426" s="169">
        <f t="shared" ca="1" si="115"/>
        <v>0</v>
      </c>
      <c r="AB1426" s="312" t="str">
        <f t="shared" si="117"/>
        <v/>
      </c>
      <c r="AC1426" s="169" t="str">
        <f t="shared" si="118"/>
        <v/>
      </c>
      <c r="AD1426" s="169" t="str">
        <f t="shared" si="119"/>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6"/>
        <v/>
      </c>
      <c r="T1427" s="154" t="str">
        <f ca="1">IF(B1427="","",IF(ISERROR(MATCH($J1427,SorP!$B$1:$B$6261,0)),"",INDIRECT("'SorP'!$A$"&amp;MATCH($S1427&amp;$J1427,SorP!C:C,0))))</f>
        <v/>
      </c>
      <c r="U1427" s="167"/>
      <c r="V1427" s="168" t="e">
        <f>IF(C1427="",NA(),MATCH($B1427&amp;$C1427,'Smelter Look-up'!$J:$J,0))</f>
        <v>#N/A</v>
      </c>
      <c r="X1427" s="169">
        <f t="shared" ca="1" si="115"/>
        <v>0</v>
      </c>
      <c r="AB1427" s="312" t="str">
        <f t="shared" si="117"/>
        <v/>
      </c>
      <c r="AC1427" s="169" t="str">
        <f t="shared" si="118"/>
        <v/>
      </c>
      <c r="AD1427" s="169" t="str">
        <f t="shared" si="119"/>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6"/>
        <v/>
      </c>
      <c r="T1428" s="154" t="str">
        <f ca="1">IF(B1428="","",IF(ISERROR(MATCH($J1428,SorP!$B$1:$B$6261,0)),"",INDIRECT("'SorP'!$A$"&amp;MATCH($S1428&amp;$J1428,SorP!C:C,0))))</f>
        <v/>
      </c>
      <c r="U1428" s="167"/>
      <c r="V1428" s="168" t="e">
        <f>IF(C1428="",NA(),MATCH($B1428&amp;$C1428,'Smelter Look-up'!$J:$J,0))</f>
        <v>#N/A</v>
      </c>
      <c r="X1428" s="169">
        <f t="shared" ca="1" si="115"/>
        <v>0</v>
      </c>
      <c r="AB1428" s="312" t="str">
        <f t="shared" si="117"/>
        <v/>
      </c>
      <c r="AC1428" s="169" t="str">
        <f t="shared" si="118"/>
        <v/>
      </c>
      <c r="AD1428" s="169" t="str">
        <f t="shared" si="119"/>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6"/>
        <v/>
      </c>
      <c r="T1429" s="154" t="str">
        <f ca="1">IF(B1429="","",IF(ISERROR(MATCH($J1429,SorP!$B$1:$B$6261,0)),"",INDIRECT("'SorP'!$A$"&amp;MATCH($S1429&amp;$J1429,SorP!C:C,0))))</f>
        <v/>
      </c>
      <c r="U1429" s="167"/>
      <c r="V1429" s="168" t="e">
        <f>IF(C1429="",NA(),MATCH($B1429&amp;$C1429,'Smelter Look-up'!$J:$J,0))</f>
        <v>#N/A</v>
      </c>
      <c r="X1429" s="169">
        <f t="shared" ca="1" si="115"/>
        <v>0</v>
      </c>
      <c r="AB1429" s="312" t="str">
        <f t="shared" si="117"/>
        <v/>
      </c>
      <c r="AC1429" s="169" t="str">
        <f t="shared" si="118"/>
        <v/>
      </c>
      <c r="AD1429" s="169" t="str">
        <f t="shared" si="119"/>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6"/>
        <v/>
      </c>
      <c r="T1430" s="154" t="str">
        <f ca="1">IF(B1430="","",IF(ISERROR(MATCH($J1430,SorP!$B$1:$B$6261,0)),"",INDIRECT("'SorP'!$A$"&amp;MATCH($S1430&amp;$J1430,SorP!C:C,0))))</f>
        <v/>
      </c>
      <c r="U1430" s="167"/>
      <c r="V1430" s="168" t="e">
        <f>IF(C1430="",NA(),MATCH($B1430&amp;$C1430,'Smelter Look-up'!$J:$J,0))</f>
        <v>#N/A</v>
      </c>
      <c r="X1430" s="169">
        <f t="shared" ca="1" si="115"/>
        <v>0</v>
      </c>
      <c r="AB1430" s="312" t="str">
        <f t="shared" si="117"/>
        <v/>
      </c>
      <c r="AC1430" s="169" t="str">
        <f t="shared" si="118"/>
        <v/>
      </c>
      <c r="AD1430" s="169" t="str">
        <f t="shared" si="119"/>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6"/>
        <v/>
      </c>
      <c r="T1431" s="154" t="str">
        <f ca="1">IF(B1431="","",IF(ISERROR(MATCH($J1431,SorP!$B$1:$B$6261,0)),"",INDIRECT("'SorP'!$A$"&amp;MATCH($S1431&amp;$J1431,SorP!C:C,0))))</f>
        <v/>
      </c>
      <c r="U1431" s="167"/>
      <c r="V1431" s="168" t="e">
        <f>IF(C1431="",NA(),MATCH($B1431&amp;$C1431,'Smelter Look-up'!$J:$J,0))</f>
        <v>#N/A</v>
      </c>
      <c r="X1431" s="169">
        <f t="shared" ca="1" si="115"/>
        <v>0</v>
      </c>
      <c r="AB1431" s="312" t="str">
        <f t="shared" si="117"/>
        <v/>
      </c>
      <c r="AC1431" s="169" t="str">
        <f t="shared" si="118"/>
        <v/>
      </c>
      <c r="AD1431" s="169" t="str">
        <f t="shared" si="119"/>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6"/>
        <v/>
      </c>
      <c r="T1432" s="154" t="str">
        <f ca="1">IF(B1432="","",IF(ISERROR(MATCH($J1432,SorP!$B$1:$B$6261,0)),"",INDIRECT("'SorP'!$A$"&amp;MATCH($S1432&amp;$J1432,SorP!C:C,0))))</f>
        <v/>
      </c>
      <c r="U1432" s="167"/>
      <c r="V1432" s="168" t="e">
        <f>IF(C1432="",NA(),MATCH($B1432&amp;$C1432,'Smelter Look-up'!$J:$J,0))</f>
        <v>#N/A</v>
      </c>
      <c r="X1432" s="169">
        <f t="shared" ca="1" si="115"/>
        <v>0</v>
      </c>
      <c r="AB1432" s="312" t="str">
        <f t="shared" si="117"/>
        <v/>
      </c>
      <c r="AC1432" s="169" t="str">
        <f t="shared" si="118"/>
        <v/>
      </c>
      <c r="AD1432" s="169" t="str">
        <f t="shared" si="119"/>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6"/>
        <v/>
      </c>
      <c r="T1433" s="154" t="str">
        <f ca="1">IF(B1433="","",IF(ISERROR(MATCH($J1433,SorP!$B$1:$B$6261,0)),"",INDIRECT("'SorP'!$A$"&amp;MATCH($S1433&amp;$J1433,SorP!C:C,0))))</f>
        <v/>
      </c>
      <c r="U1433" s="167"/>
      <c r="V1433" s="168" t="e">
        <f>IF(C1433="",NA(),MATCH($B1433&amp;$C1433,'Smelter Look-up'!$J:$J,0))</f>
        <v>#N/A</v>
      </c>
      <c r="X1433" s="169">
        <f t="shared" ca="1" si="115"/>
        <v>0</v>
      </c>
      <c r="AB1433" s="312" t="str">
        <f t="shared" si="117"/>
        <v/>
      </c>
      <c r="AC1433" s="169" t="str">
        <f t="shared" si="118"/>
        <v/>
      </c>
      <c r="AD1433" s="169" t="str">
        <f t="shared" si="119"/>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6"/>
        <v/>
      </c>
      <c r="T1434" s="154" t="str">
        <f ca="1">IF(B1434="","",IF(ISERROR(MATCH($J1434,SorP!$B$1:$B$6261,0)),"",INDIRECT("'SorP'!$A$"&amp;MATCH($S1434&amp;$J1434,SorP!C:C,0))))</f>
        <v/>
      </c>
      <c r="U1434" s="167"/>
      <c r="V1434" s="168" t="e">
        <f>IF(C1434="",NA(),MATCH($B1434&amp;$C1434,'Smelter Look-up'!$J:$J,0))</f>
        <v>#N/A</v>
      </c>
      <c r="X1434" s="169">
        <f t="shared" ca="1" si="115"/>
        <v>0</v>
      </c>
      <c r="AB1434" s="312" t="str">
        <f t="shared" si="117"/>
        <v/>
      </c>
      <c r="AC1434" s="169" t="str">
        <f t="shared" si="118"/>
        <v/>
      </c>
      <c r="AD1434" s="169" t="str">
        <f t="shared" si="119"/>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6"/>
        <v/>
      </c>
      <c r="T1435" s="154" t="str">
        <f ca="1">IF(B1435="","",IF(ISERROR(MATCH($J1435,SorP!$B$1:$B$6261,0)),"",INDIRECT("'SorP'!$A$"&amp;MATCH($S1435&amp;$J1435,SorP!C:C,0))))</f>
        <v/>
      </c>
      <c r="U1435" s="167"/>
      <c r="V1435" s="168" t="e">
        <f>IF(C1435="",NA(),MATCH($B1435&amp;$C1435,'Smelter Look-up'!$J:$J,0))</f>
        <v>#N/A</v>
      </c>
      <c r="X1435" s="169">
        <f t="shared" ca="1" si="115"/>
        <v>0</v>
      </c>
      <c r="AB1435" s="312" t="str">
        <f t="shared" si="117"/>
        <v/>
      </c>
      <c r="AC1435" s="169" t="str">
        <f t="shared" si="118"/>
        <v/>
      </c>
      <c r="AD1435" s="169" t="str">
        <f t="shared" si="119"/>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6"/>
        <v/>
      </c>
      <c r="T1436" s="154" t="str">
        <f ca="1">IF(B1436="","",IF(ISERROR(MATCH($J1436,SorP!$B$1:$B$6261,0)),"",INDIRECT("'SorP'!$A$"&amp;MATCH($S1436&amp;$J1436,SorP!C:C,0))))</f>
        <v/>
      </c>
      <c r="U1436" s="167"/>
      <c r="V1436" s="168" t="e">
        <f>IF(C1436="",NA(),MATCH($B1436&amp;$C1436,'Smelter Look-up'!$J:$J,0))</f>
        <v>#N/A</v>
      </c>
      <c r="X1436" s="169">
        <f t="shared" ca="1" si="115"/>
        <v>0</v>
      </c>
      <c r="AB1436" s="312" t="str">
        <f t="shared" si="117"/>
        <v/>
      </c>
      <c r="AC1436" s="169" t="str">
        <f t="shared" si="118"/>
        <v/>
      </c>
      <c r="AD1436" s="169" t="str">
        <f t="shared" si="119"/>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6"/>
        <v/>
      </c>
      <c r="T1437" s="154" t="str">
        <f ca="1">IF(B1437="","",IF(ISERROR(MATCH($J1437,SorP!$B$1:$B$6261,0)),"",INDIRECT("'SorP'!$A$"&amp;MATCH($S1437&amp;$J1437,SorP!C:C,0))))</f>
        <v/>
      </c>
      <c r="U1437" s="167"/>
      <c r="V1437" s="168" t="e">
        <f>IF(C1437="",NA(),MATCH($B1437&amp;$C1437,'Smelter Look-up'!$J:$J,0))</f>
        <v>#N/A</v>
      </c>
      <c r="X1437" s="169">
        <f t="shared" ca="1" si="115"/>
        <v>0</v>
      </c>
      <c r="AB1437" s="312" t="str">
        <f t="shared" si="117"/>
        <v/>
      </c>
      <c r="AC1437" s="169" t="str">
        <f t="shared" si="118"/>
        <v/>
      </c>
      <c r="AD1437" s="169" t="str">
        <f t="shared" si="119"/>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6"/>
        <v/>
      </c>
      <c r="T1438" s="154" t="str">
        <f ca="1">IF(B1438="","",IF(ISERROR(MATCH($J1438,SorP!$B$1:$B$6261,0)),"",INDIRECT("'SorP'!$A$"&amp;MATCH($S1438&amp;$J1438,SorP!C:C,0))))</f>
        <v/>
      </c>
      <c r="U1438" s="167"/>
      <c r="V1438" s="168" t="e">
        <f>IF(C1438="",NA(),MATCH($B1438&amp;$C1438,'Smelter Look-up'!$J:$J,0))</f>
        <v>#N/A</v>
      </c>
      <c r="X1438" s="169">
        <f t="shared" ca="1" si="115"/>
        <v>0</v>
      </c>
      <c r="AB1438" s="312" t="str">
        <f t="shared" si="117"/>
        <v/>
      </c>
      <c r="AC1438" s="169" t="str">
        <f t="shared" si="118"/>
        <v/>
      </c>
      <c r="AD1438" s="169" t="str">
        <f t="shared" si="119"/>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6"/>
        <v/>
      </c>
      <c r="T1439" s="154" t="str">
        <f ca="1">IF(B1439="","",IF(ISERROR(MATCH($J1439,SorP!$B$1:$B$6261,0)),"",INDIRECT("'SorP'!$A$"&amp;MATCH($S1439&amp;$J1439,SorP!C:C,0))))</f>
        <v/>
      </c>
      <c r="U1439" s="167"/>
      <c r="V1439" s="168" t="e">
        <f>IF(C1439="",NA(),MATCH($B1439&amp;$C1439,'Smelter Look-up'!$J:$J,0))</f>
        <v>#N/A</v>
      </c>
      <c r="X1439" s="169">
        <f t="shared" ca="1" si="115"/>
        <v>0</v>
      </c>
      <c r="AB1439" s="312" t="str">
        <f t="shared" si="117"/>
        <v/>
      </c>
      <c r="AC1439" s="169" t="str">
        <f t="shared" si="118"/>
        <v/>
      </c>
      <c r="AD1439" s="169" t="str">
        <f t="shared" si="119"/>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6"/>
        <v/>
      </c>
      <c r="T1440" s="154" t="str">
        <f ca="1">IF(B1440="","",IF(ISERROR(MATCH($J1440,SorP!$B$1:$B$6261,0)),"",INDIRECT("'SorP'!$A$"&amp;MATCH($S1440&amp;$J1440,SorP!C:C,0))))</f>
        <v/>
      </c>
      <c r="U1440" s="167"/>
      <c r="V1440" s="168" t="e">
        <f>IF(C1440="",NA(),MATCH($B1440&amp;$C1440,'Smelter Look-up'!$J:$J,0))</f>
        <v>#N/A</v>
      </c>
      <c r="X1440" s="169">
        <f t="shared" ca="1" si="115"/>
        <v>0</v>
      </c>
      <c r="AB1440" s="312" t="str">
        <f t="shared" si="117"/>
        <v/>
      </c>
      <c r="AC1440" s="169" t="str">
        <f t="shared" si="118"/>
        <v/>
      </c>
      <c r="AD1440" s="169" t="str">
        <f t="shared" si="119"/>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6"/>
        <v/>
      </c>
      <c r="T1441" s="154" t="str">
        <f ca="1">IF(B1441="","",IF(ISERROR(MATCH($J1441,SorP!$B$1:$B$6261,0)),"",INDIRECT("'SorP'!$A$"&amp;MATCH($S1441&amp;$J1441,SorP!C:C,0))))</f>
        <v/>
      </c>
      <c r="U1441" s="167"/>
      <c r="V1441" s="168" t="e">
        <f>IF(C1441="",NA(),MATCH($B1441&amp;$C1441,'Smelter Look-up'!$J:$J,0))</f>
        <v>#N/A</v>
      </c>
      <c r="X1441" s="169">
        <f t="shared" ca="1" si="115"/>
        <v>0</v>
      </c>
      <c r="AB1441" s="312" t="str">
        <f t="shared" si="117"/>
        <v/>
      </c>
      <c r="AC1441" s="169" t="str">
        <f t="shared" si="118"/>
        <v/>
      </c>
      <c r="AD1441" s="169" t="str">
        <f t="shared" si="119"/>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6"/>
        <v/>
      </c>
      <c r="T1442" s="154" t="str">
        <f ca="1">IF(B1442="","",IF(ISERROR(MATCH($J1442,SorP!$B$1:$B$6261,0)),"",INDIRECT("'SorP'!$A$"&amp;MATCH($S1442&amp;$J1442,SorP!C:C,0))))</f>
        <v/>
      </c>
      <c r="U1442" s="167"/>
      <c r="V1442" s="168" t="e">
        <f>IF(C1442="",NA(),MATCH($B1442&amp;$C1442,'Smelter Look-up'!$J:$J,0))</f>
        <v>#N/A</v>
      </c>
      <c r="X1442" s="169">
        <f t="shared" ca="1" si="115"/>
        <v>0</v>
      </c>
      <c r="AB1442" s="312" t="str">
        <f t="shared" si="117"/>
        <v/>
      </c>
      <c r="AC1442" s="169" t="str">
        <f t="shared" si="118"/>
        <v/>
      </c>
      <c r="AD1442" s="169" t="str">
        <f t="shared" si="119"/>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6"/>
        <v/>
      </c>
      <c r="T1443" s="154" t="str">
        <f ca="1">IF(B1443="","",IF(ISERROR(MATCH($J1443,SorP!$B$1:$B$6261,0)),"",INDIRECT("'SorP'!$A$"&amp;MATCH($S1443&amp;$J1443,SorP!C:C,0))))</f>
        <v/>
      </c>
      <c r="U1443" s="167"/>
      <c r="V1443" s="168" t="e">
        <f>IF(C1443="",NA(),MATCH($B1443&amp;$C1443,'Smelter Look-up'!$J:$J,0))</f>
        <v>#N/A</v>
      </c>
      <c r="X1443" s="169">
        <f t="shared" ca="1" si="115"/>
        <v>0</v>
      </c>
      <c r="AB1443" s="312" t="str">
        <f t="shared" si="117"/>
        <v/>
      </c>
      <c r="AC1443" s="169" t="str">
        <f t="shared" si="118"/>
        <v/>
      </c>
      <c r="AD1443" s="169" t="str">
        <f t="shared" si="119"/>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6"/>
        <v/>
      </c>
      <c r="T1444" s="154" t="str">
        <f ca="1">IF(B1444="","",IF(ISERROR(MATCH($J1444,SorP!$B$1:$B$6261,0)),"",INDIRECT("'SorP'!$A$"&amp;MATCH($S1444&amp;$J1444,SorP!C:C,0))))</f>
        <v/>
      </c>
      <c r="U1444" s="167"/>
      <c r="V1444" s="168" t="e">
        <f>IF(C1444="",NA(),MATCH($B1444&amp;$C1444,'Smelter Look-up'!$J:$J,0))</f>
        <v>#N/A</v>
      </c>
      <c r="X1444" s="169">
        <f t="shared" ca="1" si="115"/>
        <v>0</v>
      </c>
      <c r="AB1444" s="312" t="str">
        <f t="shared" si="117"/>
        <v/>
      </c>
      <c r="AC1444" s="169" t="str">
        <f t="shared" si="118"/>
        <v/>
      </c>
      <c r="AD1444" s="169" t="str">
        <f t="shared" si="119"/>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6"/>
        <v/>
      </c>
      <c r="T1445" s="154" t="str">
        <f ca="1">IF(B1445="","",IF(ISERROR(MATCH($J1445,SorP!$B$1:$B$6261,0)),"",INDIRECT("'SorP'!$A$"&amp;MATCH($S1445&amp;$J1445,SorP!C:C,0))))</f>
        <v/>
      </c>
      <c r="U1445" s="167"/>
      <c r="V1445" s="168" t="e">
        <f>IF(C1445="",NA(),MATCH($B1445&amp;$C1445,'Smelter Look-up'!$J:$J,0))</f>
        <v>#N/A</v>
      </c>
      <c r="X1445" s="169">
        <f t="shared" ca="1" si="115"/>
        <v>0</v>
      </c>
      <c r="AB1445" s="312" t="str">
        <f t="shared" si="117"/>
        <v/>
      </c>
      <c r="AC1445" s="169" t="str">
        <f t="shared" si="118"/>
        <v/>
      </c>
      <c r="AD1445" s="169" t="str">
        <f t="shared" si="119"/>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6"/>
        <v/>
      </c>
      <c r="T1446" s="154" t="str">
        <f ca="1">IF(B1446="","",IF(ISERROR(MATCH($J1446,SorP!$B$1:$B$6261,0)),"",INDIRECT("'SorP'!$A$"&amp;MATCH($S1446&amp;$J1446,SorP!C:C,0))))</f>
        <v/>
      </c>
      <c r="U1446" s="167"/>
      <c r="V1446" s="168" t="e">
        <f>IF(C1446="",NA(),MATCH($B1446&amp;$C1446,'Smelter Look-up'!$J:$J,0))</f>
        <v>#N/A</v>
      </c>
      <c r="X1446" s="169">
        <f t="shared" ca="1" si="115"/>
        <v>0</v>
      </c>
      <c r="AB1446" s="312" t="str">
        <f t="shared" si="117"/>
        <v/>
      </c>
      <c r="AC1446" s="169" t="str">
        <f t="shared" si="118"/>
        <v/>
      </c>
      <c r="AD1446" s="169" t="str">
        <f t="shared" si="119"/>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6"/>
        <v/>
      </c>
      <c r="T1447" s="154" t="str">
        <f ca="1">IF(B1447="","",IF(ISERROR(MATCH($J1447,SorP!$B$1:$B$6261,0)),"",INDIRECT("'SorP'!$A$"&amp;MATCH($S1447&amp;$J1447,SorP!C:C,0))))</f>
        <v/>
      </c>
      <c r="U1447" s="167"/>
      <c r="V1447" s="168" t="e">
        <f>IF(C1447="",NA(),MATCH($B1447&amp;$C1447,'Smelter Look-up'!$J:$J,0))</f>
        <v>#N/A</v>
      </c>
      <c r="X1447" s="169">
        <f t="shared" ca="1" si="115"/>
        <v>0</v>
      </c>
      <c r="AB1447" s="312" t="str">
        <f t="shared" si="117"/>
        <v/>
      </c>
      <c r="AC1447" s="169" t="str">
        <f t="shared" si="118"/>
        <v/>
      </c>
      <c r="AD1447" s="169" t="str">
        <f t="shared" si="119"/>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6"/>
        <v/>
      </c>
      <c r="T1448" s="154" t="str">
        <f ca="1">IF(B1448="","",IF(ISERROR(MATCH($J1448,SorP!$B$1:$B$6261,0)),"",INDIRECT("'SorP'!$A$"&amp;MATCH($S1448&amp;$J1448,SorP!C:C,0))))</f>
        <v/>
      </c>
      <c r="U1448" s="167"/>
      <c r="V1448" s="168" t="e">
        <f>IF(C1448="",NA(),MATCH($B1448&amp;$C1448,'Smelter Look-up'!$J:$J,0))</f>
        <v>#N/A</v>
      </c>
      <c r="X1448" s="169">
        <f t="shared" ca="1" si="115"/>
        <v>0</v>
      </c>
      <c r="AB1448" s="312" t="str">
        <f t="shared" si="117"/>
        <v/>
      </c>
      <c r="AC1448" s="169" t="str">
        <f t="shared" si="118"/>
        <v/>
      </c>
      <c r="AD1448" s="169" t="str">
        <f t="shared" si="119"/>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6"/>
        <v/>
      </c>
      <c r="T1449" s="154" t="str">
        <f ca="1">IF(B1449="","",IF(ISERROR(MATCH($J1449,SorP!$B$1:$B$6261,0)),"",INDIRECT("'SorP'!$A$"&amp;MATCH($S1449&amp;$J1449,SorP!C:C,0))))</f>
        <v/>
      </c>
      <c r="U1449" s="167"/>
      <c r="V1449" s="168" t="e">
        <f>IF(C1449="",NA(),MATCH($B1449&amp;$C1449,'Smelter Look-up'!$J:$J,0))</f>
        <v>#N/A</v>
      </c>
      <c r="X1449" s="169">
        <f t="shared" ca="1" si="115"/>
        <v>0</v>
      </c>
      <c r="AB1449" s="312" t="str">
        <f t="shared" si="117"/>
        <v/>
      </c>
      <c r="AC1449" s="169" t="str">
        <f t="shared" si="118"/>
        <v/>
      </c>
      <c r="AD1449" s="169" t="str">
        <f t="shared" si="119"/>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6"/>
        <v/>
      </c>
      <c r="T1450" s="154" t="str">
        <f ca="1">IF(B1450="","",IF(ISERROR(MATCH($J1450,SorP!$B$1:$B$6261,0)),"",INDIRECT("'SorP'!$A$"&amp;MATCH($S1450&amp;$J1450,SorP!C:C,0))))</f>
        <v/>
      </c>
      <c r="U1450" s="167"/>
      <c r="V1450" s="168" t="e">
        <f>IF(C1450="",NA(),MATCH($B1450&amp;$C1450,'Smelter Look-up'!$J:$J,0))</f>
        <v>#N/A</v>
      </c>
      <c r="X1450" s="169">
        <f t="shared" ca="1" si="115"/>
        <v>0</v>
      </c>
      <c r="AB1450" s="312" t="str">
        <f t="shared" si="117"/>
        <v/>
      </c>
      <c r="AC1450" s="169" t="str">
        <f t="shared" si="118"/>
        <v/>
      </c>
      <c r="AD1450" s="169" t="str">
        <f t="shared" si="119"/>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6"/>
        <v/>
      </c>
      <c r="T1451" s="154" t="str">
        <f ca="1">IF(B1451="","",IF(ISERROR(MATCH($J1451,SorP!$B$1:$B$6261,0)),"",INDIRECT("'SorP'!$A$"&amp;MATCH($S1451&amp;$J1451,SorP!C:C,0))))</f>
        <v/>
      </c>
      <c r="U1451" s="167"/>
      <c r="V1451" s="168" t="e">
        <f>IF(C1451="",NA(),MATCH($B1451&amp;$C1451,'Smelter Look-up'!$J:$J,0))</f>
        <v>#N/A</v>
      </c>
      <c r="X1451" s="169">
        <f t="shared" ca="1" si="115"/>
        <v>0</v>
      </c>
      <c r="AB1451" s="312" t="str">
        <f t="shared" si="117"/>
        <v/>
      </c>
      <c r="AC1451" s="169" t="str">
        <f t="shared" si="118"/>
        <v/>
      </c>
      <c r="AD1451" s="169" t="str">
        <f t="shared" si="119"/>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6"/>
        <v/>
      </c>
      <c r="T1452" s="154" t="str">
        <f ca="1">IF(B1452="","",IF(ISERROR(MATCH($J1452,SorP!$B$1:$B$6261,0)),"",INDIRECT("'SorP'!$A$"&amp;MATCH($S1452&amp;$J1452,SorP!C:C,0))))</f>
        <v/>
      </c>
      <c r="U1452" s="167"/>
      <c r="V1452" s="168" t="e">
        <f>IF(C1452="",NA(),MATCH($B1452&amp;$C1452,'Smelter Look-up'!$J:$J,0))</f>
        <v>#N/A</v>
      </c>
      <c r="X1452" s="169">
        <f t="shared" ca="1" si="115"/>
        <v>0</v>
      </c>
      <c r="AB1452" s="312" t="str">
        <f t="shared" si="117"/>
        <v/>
      </c>
      <c r="AC1452" s="169" t="str">
        <f t="shared" si="118"/>
        <v/>
      </c>
      <c r="AD1452" s="169" t="str">
        <f t="shared" si="119"/>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6"/>
        <v/>
      </c>
      <c r="T1453" s="154" t="str">
        <f ca="1">IF(B1453="","",IF(ISERROR(MATCH($J1453,SorP!$B$1:$B$6261,0)),"",INDIRECT("'SorP'!$A$"&amp;MATCH($S1453&amp;$J1453,SorP!C:C,0))))</f>
        <v/>
      </c>
      <c r="U1453" s="167"/>
      <c r="V1453" s="168" t="e">
        <f>IF(C1453="",NA(),MATCH($B1453&amp;$C1453,'Smelter Look-up'!$J:$J,0))</f>
        <v>#N/A</v>
      </c>
      <c r="X1453" s="169">
        <f t="shared" ca="1" si="115"/>
        <v>0</v>
      </c>
      <c r="AB1453" s="312" t="str">
        <f t="shared" si="117"/>
        <v/>
      </c>
      <c r="AC1453" s="169" t="str">
        <f t="shared" si="118"/>
        <v/>
      </c>
      <c r="AD1453" s="169" t="str">
        <f t="shared" si="119"/>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6"/>
        <v/>
      </c>
      <c r="T1454" s="154" t="str">
        <f ca="1">IF(B1454="","",IF(ISERROR(MATCH($J1454,SorP!$B$1:$B$6261,0)),"",INDIRECT("'SorP'!$A$"&amp;MATCH($S1454&amp;$J1454,SorP!C:C,0))))</f>
        <v/>
      </c>
      <c r="U1454" s="167"/>
      <c r="V1454" s="168" t="e">
        <f>IF(C1454="",NA(),MATCH($B1454&amp;$C1454,'Smelter Look-up'!$J:$J,0))</f>
        <v>#N/A</v>
      </c>
      <c r="X1454" s="169">
        <f t="shared" ca="1" si="115"/>
        <v>0</v>
      </c>
      <c r="AB1454" s="312" t="str">
        <f t="shared" si="117"/>
        <v/>
      </c>
      <c r="AC1454" s="169" t="str">
        <f t="shared" si="118"/>
        <v/>
      </c>
      <c r="AD1454" s="169" t="str">
        <f t="shared" si="119"/>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6"/>
        <v/>
      </c>
      <c r="T1455" s="154" t="str">
        <f ca="1">IF(B1455="","",IF(ISERROR(MATCH($J1455,SorP!$B$1:$B$6261,0)),"",INDIRECT("'SorP'!$A$"&amp;MATCH($S1455&amp;$J1455,SorP!C:C,0))))</f>
        <v/>
      </c>
      <c r="U1455" s="167"/>
      <c r="V1455" s="168" t="e">
        <f>IF(C1455="",NA(),MATCH($B1455&amp;$C1455,'Smelter Look-up'!$J:$J,0))</f>
        <v>#N/A</v>
      </c>
      <c r="X1455" s="169">
        <f t="shared" ca="1" si="115"/>
        <v>0</v>
      </c>
      <c r="AB1455" s="312" t="str">
        <f t="shared" si="117"/>
        <v/>
      </c>
      <c r="AC1455" s="169" t="str">
        <f t="shared" si="118"/>
        <v/>
      </c>
      <c r="AD1455" s="169" t="str">
        <f t="shared" si="119"/>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6"/>
        <v/>
      </c>
      <c r="T1456" s="154" t="str">
        <f ca="1">IF(B1456="","",IF(ISERROR(MATCH($J1456,SorP!$B$1:$B$6261,0)),"",INDIRECT("'SorP'!$A$"&amp;MATCH($S1456&amp;$J1456,SorP!C:C,0))))</f>
        <v/>
      </c>
      <c r="U1456" s="167"/>
      <c r="V1456" s="168" t="e">
        <f>IF(C1456="",NA(),MATCH($B1456&amp;$C1456,'Smelter Look-up'!$J:$J,0))</f>
        <v>#N/A</v>
      </c>
      <c r="X1456" s="169">
        <f t="shared" ca="1" si="115"/>
        <v>0</v>
      </c>
      <c r="AB1456" s="312" t="str">
        <f t="shared" si="117"/>
        <v/>
      </c>
      <c r="AC1456" s="169" t="str">
        <f t="shared" si="118"/>
        <v/>
      </c>
      <c r="AD1456" s="169" t="str">
        <f t="shared" si="119"/>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6"/>
        <v/>
      </c>
      <c r="T1457" s="154" t="str">
        <f ca="1">IF(B1457="","",IF(ISERROR(MATCH($J1457,SorP!$B$1:$B$6261,0)),"",INDIRECT("'SorP'!$A$"&amp;MATCH($S1457&amp;$J1457,SorP!C:C,0))))</f>
        <v/>
      </c>
      <c r="U1457" s="167"/>
      <c r="V1457" s="168" t="e">
        <f>IF(C1457="",NA(),MATCH($B1457&amp;$C1457,'Smelter Look-up'!$J:$J,0))</f>
        <v>#N/A</v>
      </c>
      <c r="X1457" s="169">
        <f t="shared" ca="1" si="115"/>
        <v>0</v>
      </c>
      <c r="AB1457" s="312" t="str">
        <f t="shared" si="117"/>
        <v/>
      </c>
      <c r="AC1457" s="169" t="str">
        <f t="shared" si="118"/>
        <v/>
      </c>
      <c r="AD1457" s="169" t="str">
        <f t="shared" si="119"/>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6"/>
        <v/>
      </c>
      <c r="T1458" s="154" t="str">
        <f ca="1">IF(B1458="","",IF(ISERROR(MATCH($J1458,SorP!$B$1:$B$6261,0)),"",INDIRECT("'SorP'!$A$"&amp;MATCH($S1458&amp;$J1458,SorP!C:C,0))))</f>
        <v/>
      </c>
      <c r="U1458" s="167"/>
      <c r="V1458" s="168" t="e">
        <f>IF(C1458="",NA(),MATCH($B1458&amp;$C1458,'Smelter Look-up'!$J:$J,0))</f>
        <v>#N/A</v>
      </c>
      <c r="X1458" s="169">
        <f t="shared" ca="1" si="115"/>
        <v>0</v>
      </c>
      <c r="AB1458" s="312" t="str">
        <f t="shared" si="117"/>
        <v/>
      </c>
      <c r="AC1458" s="169" t="str">
        <f t="shared" si="118"/>
        <v/>
      </c>
      <c r="AD1458" s="169" t="str">
        <f t="shared" si="119"/>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6"/>
        <v/>
      </c>
      <c r="T1459" s="154" t="str">
        <f ca="1">IF(B1459="","",IF(ISERROR(MATCH($J1459,SorP!$B$1:$B$6261,0)),"",INDIRECT("'SorP'!$A$"&amp;MATCH($S1459&amp;$J1459,SorP!C:C,0))))</f>
        <v/>
      </c>
      <c r="U1459" s="167"/>
      <c r="V1459" s="168" t="e">
        <f>IF(C1459="",NA(),MATCH($B1459&amp;$C1459,'Smelter Look-up'!$J:$J,0))</f>
        <v>#N/A</v>
      </c>
      <c r="X1459" s="169">
        <f t="shared" ca="1" si="115"/>
        <v>0</v>
      </c>
      <c r="AB1459" s="312" t="str">
        <f t="shared" si="117"/>
        <v/>
      </c>
      <c r="AC1459" s="169" t="str">
        <f t="shared" si="118"/>
        <v/>
      </c>
      <c r="AD1459" s="169" t="str">
        <f t="shared" si="119"/>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6"/>
        <v/>
      </c>
      <c r="T1460" s="154" t="str">
        <f ca="1">IF(B1460="","",IF(ISERROR(MATCH($J1460,SorP!$B$1:$B$6261,0)),"",INDIRECT("'SorP'!$A$"&amp;MATCH($S1460&amp;$J1460,SorP!C:C,0))))</f>
        <v/>
      </c>
      <c r="U1460" s="167"/>
      <c r="V1460" s="168" t="e">
        <f>IF(C1460="",NA(),MATCH($B1460&amp;$C1460,'Smelter Look-up'!$J:$J,0))</f>
        <v>#N/A</v>
      </c>
      <c r="X1460" s="169">
        <f t="shared" ca="1" si="115"/>
        <v>0</v>
      </c>
      <c r="AB1460" s="312" t="str">
        <f t="shared" si="117"/>
        <v/>
      </c>
      <c r="AC1460" s="169" t="str">
        <f t="shared" si="118"/>
        <v/>
      </c>
      <c r="AD1460" s="169" t="str">
        <f t="shared" si="119"/>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6"/>
        <v/>
      </c>
      <c r="T1461" s="154" t="str">
        <f ca="1">IF(B1461="","",IF(ISERROR(MATCH($J1461,SorP!$B$1:$B$6261,0)),"",INDIRECT("'SorP'!$A$"&amp;MATCH($S1461&amp;$J1461,SorP!C:C,0))))</f>
        <v/>
      </c>
      <c r="U1461" s="167"/>
      <c r="V1461" s="168" t="e">
        <f>IF(C1461="",NA(),MATCH($B1461&amp;$C1461,'Smelter Look-up'!$J:$J,0))</f>
        <v>#N/A</v>
      </c>
      <c r="X1461" s="169">
        <f t="shared" ca="1" si="115"/>
        <v>0</v>
      </c>
      <c r="AB1461" s="312" t="str">
        <f t="shared" si="117"/>
        <v/>
      </c>
      <c r="AC1461" s="169" t="str">
        <f t="shared" si="118"/>
        <v/>
      </c>
      <c r="AD1461" s="169" t="str">
        <f t="shared" si="119"/>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6"/>
        <v/>
      </c>
      <c r="T1462" s="154" t="str">
        <f ca="1">IF(B1462="","",IF(ISERROR(MATCH($J1462,SorP!$B$1:$B$6261,0)),"",INDIRECT("'SorP'!$A$"&amp;MATCH($S1462&amp;$J1462,SorP!C:C,0))))</f>
        <v/>
      </c>
      <c r="U1462" s="167"/>
      <c r="V1462" s="168" t="e">
        <f>IF(C1462="",NA(),MATCH($B1462&amp;$C1462,'Smelter Look-up'!$J:$J,0))</f>
        <v>#N/A</v>
      </c>
      <c r="X1462" s="169">
        <f t="shared" ca="1" si="115"/>
        <v>0</v>
      </c>
      <c r="AB1462" s="312" t="str">
        <f t="shared" si="117"/>
        <v/>
      </c>
      <c r="AC1462" s="169" t="str">
        <f t="shared" si="118"/>
        <v/>
      </c>
      <c r="AD1462" s="169" t="str">
        <f t="shared" si="119"/>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6"/>
        <v/>
      </c>
      <c r="T1463" s="154" t="str">
        <f ca="1">IF(B1463="","",IF(ISERROR(MATCH($J1463,SorP!$B$1:$B$6261,0)),"",INDIRECT("'SorP'!$A$"&amp;MATCH($S1463&amp;$J1463,SorP!C:C,0))))</f>
        <v/>
      </c>
      <c r="U1463" s="167"/>
      <c r="V1463" s="168" t="e">
        <f>IF(C1463="",NA(),MATCH($B1463&amp;$C1463,'Smelter Look-up'!$J:$J,0))</f>
        <v>#N/A</v>
      </c>
      <c r="X1463" s="169">
        <f t="shared" ca="1" si="115"/>
        <v>0</v>
      </c>
      <c r="AB1463" s="312" t="str">
        <f t="shared" si="117"/>
        <v/>
      </c>
      <c r="AC1463" s="169" t="str">
        <f t="shared" si="118"/>
        <v/>
      </c>
      <c r="AD1463" s="169" t="str">
        <f t="shared" si="119"/>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6"/>
        <v/>
      </c>
      <c r="T1464" s="154" t="str">
        <f ca="1">IF(B1464="","",IF(ISERROR(MATCH($J1464,SorP!$B$1:$B$6261,0)),"",INDIRECT("'SorP'!$A$"&amp;MATCH($S1464&amp;$J1464,SorP!C:C,0))))</f>
        <v/>
      </c>
      <c r="U1464" s="167"/>
      <c r="V1464" s="168" t="e">
        <f>IF(C1464="",NA(),MATCH($B1464&amp;$C1464,'Smelter Look-up'!$J:$J,0))</f>
        <v>#N/A</v>
      </c>
      <c r="X1464" s="169">
        <f t="shared" ref="X1464:X1527" ca="1" si="120">IF(AND(C1464="Smelter not listed",OR(LEN(D1464)=0,LEN(E1464)=0)),1,0)</f>
        <v>0</v>
      </c>
      <c r="AB1464" s="312" t="str">
        <f t="shared" si="117"/>
        <v/>
      </c>
      <c r="AC1464" s="169" t="str">
        <f t="shared" si="118"/>
        <v/>
      </c>
      <c r="AD1464" s="169" t="str">
        <f t="shared" si="119"/>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ref="S1465:S1528" ca="1" si="121">IF(B1465="","",IF(ISERROR(MATCH($E1465,CL,0)),"Unknown",INDIRECT("'C'!$A$"&amp;MATCH($E1465,CL,0)+1)))</f>
        <v/>
      </c>
      <c r="T1465" s="154" t="str">
        <f ca="1">IF(B1465="","",IF(ISERROR(MATCH($J1465,SorP!$B$1:$B$6261,0)),"",INDIRECT("'SorP'!$A$"&amp;MATCH($S1465&amp;$J1465,SorP!C:C,0))))</f>
        <v/>
      </c>
      <c r="U1465" s="167"/>
      <c r="V1465" s="168" t="e">
        <f>IF(C1465="",NA(),MATCH($B1465&amp;$C1465,'Smelter Look-up'!$J:$J,0))</f>
        <v>#N/A</v>
      </c>
      <c r="X1465" s="169">
        <f t="shared" ca="1" si="120"/>
        <v>0</v>
      </c>
      <c r="AB1465" s="312" t="str">
        <f t="shared" si="117"/>
        <v/>
      </c>
      <c r="AC1465" s="169" t="str">
        <f t="shared" si="118"/>
        <v/>
      </c>
      <c r="AD1465" s="169" t="str">
        <f t="shared" si="119"/>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21"/>
        <v/>
      </c>
      <c r="T1466" s="154" t="str">
        <f ca="1">IF(B1466="","",IF(ISERROR(MATCH($J1466,SorP!$B$1:$B$6261,0)),"",INDIRECT("'SorP'!$A$"&amp;MATCH($S1466&amp;$J1466,SorP!C:C,0))))</f>
        <v/>
      </c>
      <c r="U1466" s="167"/>
      <c r="V1466" s="168" t="e">
        <f>IF(C1466="",NA(),MATCH($B1466&amp;$C1466,'Smelter Look-up'!$J:$J,0))</f>
        <v>#N/A</v>
      </c>
      <c r="X1466" s="169">
        <f t="shared" ca="1" si="120"/>
        <v>0</v>
      </c>
      <c r="AB1466" s="312" t="str">
        <f t="shared" si="117"/>
        <v/>
      </c>
      <c r="AC1466" s="169" t="str">
        <f t="shared" si="118"/>
        <v/>
      </c>
      <c r="AD1466" s="169" t="str">
        <f t="shared" si="119"/>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21"/>
        <v/>
      </c>
      <c r="T1467" s="154" t="str">
        <f ca="1">IF(B1467="","",IF(ISERROR(MATCH($J1467,SorP!$B$1:$B$6261,0)),"",INDIRECT("'SorP'!$A$"&amp;MATCH($S1467&amp;$J1467,SorP!C:C,0))))</f>
        <v/>
      </c>
      <c r="U1467" s="167"/>
      <c r="V1467" s="168" t="e">
        <f>IF(C1467="",NA(),MATCH($B1467&amp;$C1467,'Smelter Look-up'!$J:$J,0))</f>
        <v>#N/A</v>
      </c>
      <c r="X1467" s="169">
        <f t="shared" ca="1" si="120"/>
        <v>0</v>
      </c>
      <c r="AB1467" s="312" t="str">
        <f t="shared" si="117"/>
        <v/>
      </c>
      <c r="AC1467" s="169" t="str">
        <f t="shared" si="118"/>
        <v/>
      </c>
      <c r="AD1467" s="169" t="str">
        <f t="shared" si="119"/>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21"/>
        <v/>
      </c>
      <c r="T1468" s="154" t="str">
        <f ca="1">IF(B1468="","",IF(ISERROR(MATCH($J1468,SorP!$B$1:$B$6261,0)),"",INDIRECT("'SorP'!$A$"&amp;MATCH($S1468&amp;$J1468,SorP!C:C,0))))</f>
        <v/>
      </c>
      <c r="U1468" s="167"/>
      <c r="V1468" s="168" t="e">
        <f>IF(C1468="",NA(),MATCH($B1468&amp;$C1468,'Smelter Look-up'!$J:$J,0))</f>
        <v>#N/A</v>
      </c>
      <c r="X1468" s="169">
        <f t="shared" ca="1" si="120"/>
        <v>0</v>
      </c>
      <c r="AB1468" s="312" t="str">
        <f t="shared" si="117"/>
        <v/>
      </c>
      <c r="AC1468" s="169" t="str">
        <f t="shared" si="118"/>
        <v/>
      </c>
      <c r="AD1468" s="169" t="str">
        <f t="shared" si="119"/>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21"/>
        <v/>
      </c>
      <c r="T1469" s="154" t="str">
        <f ca="1">IF(B1469="","",IF(ISERROR(MATCH($J1469,SorP!$B$1:$B$6261,0)),"",INDIRECT("'SorP'!$A$"&amp;MATCH($S1469&amp;$J1469,SorP!C:C,0))))</f>
        <v/>
      </c>
      <c r="U1469" s="167"/>
      <c r="V1469" s="168" t="e">
        <f>IF(C1469="",NA(),MATCH($B1469&amp;$C1469,'Smelter Look-up'!$J:$J,0))</f>
        <v>#N/A</v>
      </c>
      <c r="X1469" s="169">
        <f t="shared" ca="1" si="120"/>
        <v>0</v>
      </c>
      <c r="AB1469" s="312" t="str">
        <f t="shared" si="117"/>
        <v/>
      </c>
      <c r="AC1469" s="169" t="str">
        <f t="shared" si="118"/>
        <v/>
      </c>
      <c r="AD1469" s="169" t="str">
        <f t="shared" si="119"/>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21"/>
        <v/>
      </c>
      <c r="T1470" s="154" t="str">
        <f ca="1">IF(B1470="","",IF(ISERROR(MATCH($J1470,SorP!$B$1:$B$6261,0)),"",INDIRECT("'SorP'!$A$"&amp;MATCH($S1470&amp;$J1470,SorP!C:C,0))))</f>
        <v/>
      </c>
      <c r="U1470" s="167"/>
      <c r="V1470" s="168" t="e">
        <f>IF(C1470="",NA(),MATCH($B1470&amp;$C1470,'Smelter Look-up'!$J:$J,0))</f>
        <v>#N/A</v>
      </c>
      <c r="X1470" s="169">
        <f t="shared" ca="1" si="120"/>
        <v>0</v>
      </c>
      <c r="AB1470" s="312" t="str">
        <f t="shared" si="117"/>
        <v/>
      </c>
      <c r="AC1470" s="169" t="str">
        <f t="shared" si="118"/>
        <v/>
      </c>
      <c r="AD1470" s="169" t="str">
        <f t="shared" si="119"/>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21"/>
        <v/>
      </c>
      <c r="T1471" s="154" t="str">
        <f ca="1">IF(B1471="","",IF(ISERROR(MATCH($J1471,SorP!$B$1:$B$6261,0)),"",INDIRECT("'SorP'!$A$"&amp;MATCH($S1471&amp;$J1471,SorP!C:C,0))))</f>
        <v/>
      </c>
      <c r="U1471" s="167"/>
      <c r="V1471" s="168" t="e">
        <f>IF(C1471="",NA(),MATCH($B1471&amp;$C1471,'Smelter Look-up'!$J:$J,0))</f>
        <v>#N/A</v>
      </c>
      <c r="X1471" s="169">
        <f t="shared" ca="1" si="120"/>
        <v>0</v>
      </c>
      <c r="AB1471" s="312" t="str">
        <f t="shared" ref="AB1471:AB1534" si="122">IF(C1471="","",B1471)</f>
        <v/>
      </c>
      <c r="AC1471" s="169" t="str">
        <f t="shared" ref="AC1471:AC1534" si="123">B1471</f>
        <v/>
      </c>
      <c r="AD1471" s="169" t="str">
        <f t="shared" ref="AD1471:AD1534" si="124">IF(C1471="Smelter not listed",D1471,C1471)</f>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ca="1" si="121"/>
        <v/>
      </c>
      <c r="T1472" s="154" t="str">
        <f ca="1">IF(B1472="","",IF(ISERROR(MATCH($J1472,SorP!$B$1:$B$6261,0)),"",INDIRECT("'SorP'!$A$"&amp;MATCH($S1472&amp;$J1472,SorP!C:C,0))))</f>
        <v/>
      </c>
      <c r="U1472" s="167"/>
      <c r="V1472" s="168" t="e">
        <f>IF(C1472="",NA(),MATCH($B1472&amp;$C1472,'Smelter Look-up'!$J:$J,0))</f>
        <v>#N/A</v>
      </c>
      <c r="X1472" s="169">
        <f t="shared" ca="1" si="120"/>
        <v>0</v>
      </c>
      <c r="AB1472" s="312" t="str">
        <f t="shared" si="122"/>
        <v/>
      </c>
      <c r="AC1472" s="169" t="str">
        <f t="shared" si="123"/>
        <v/>
      </c>
      <c r="AD1472" s="169" t="str">
        <f t="shared" si="124"/>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21"/>
        <v/>
      </c>
      <c r="T1473" s="154" t="str">
        <f ca="1">IF(B1473="","",IF(ISERROR(MATCH($J1473,SorP!$B$1:$B$6261,0)),"",INDIRECT("'SorP'!$A$"&amp;MATCH($S1473&amp;$J1473,SorP!C:C,0))))</f>
        <v/>
      </c>
      <c r="U1473" s="167"/>
      <c r="V1473" s="168" t="e">
        <f>IF(C1473="",NA(),MATCH($B1473&amp;$C1473,'Smelter Look-up'!$J:$J,0))</f>
        <v>#N/A</v>
      </c>
      <c r="X1473" s="169">
        <f t="shared" ca="1" si="120"/>
        <v>0</v>
      </c>
      <c r="AB1473" s="312" t="str">
        <f t="shared" si="122"/>
        <v/>
      </c>
      <c r="AC1473" s="169" t="str">
        <f t="shared" si="123"/>
        <v/>
      </c>
      <c r="AD1473" s="169" t="str">
        <f t="shared" si="124"/>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21"/>
        <v/>
      </c>
      <c r="T1474" s="154" t="str">
        <f ca="1">IF(B1474="","",IF(ISERROR(MATCH($J1474,SorP!$B$1:$B$6261,0)),"",INDIRECT("'SorP'!$A$"&amp;MATCH($S1474&amp;$J1474,SorP!C:C,0))))</f>
        <v/>
      </c>
      <c r="U1474" s="167"/>
      <c r="V1474" s="168" t="e">
        <f>IF(C1474="",NA(),MATCH($B1474&amp;$C1474,'Smelter Look-up'!$J:$J,0))</f>
        <v>#N/A</v>
      </c>
      <c r="X1474" s="169">
        <f t="shared" ca="1" si="120"/>
        <v>0</v>
      </c>
      <c r="AB1474" s="312" t="str">
        <f t="shared" si="122"/>
        <v/>
      </c>
      <c r="AC1474" s="169" t="str">
        <f t="shared" si="123"/>
        <v/>
      </c>
      <c r="AD1474" s="169" t="str">
        <f t="shared" si="124"/>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21"/>
        <v/>
      </c>
      <c r="T1475" s="154" t="str">
        <f ca="1">IF(B1475="","",IF(ISERROR(MATCH($J1475,SorP!$B$1:$B$6261,0)),"",INDIRECT("'SorP'!$A$"&amp;MATCH($S1475&amp;$J1475,SorP!C:C,0))))</f>
        <v/>
      </c>
      <c r="U1475" s="167"/>
      <c r="V1475" s="168" t="e">
        <f>IF(C1475="",NA(),MATCH($B1475&amp;$C1475,'Smelter Look-up'!$J:$J,0))</f>
        <v>#N/A</v>
      </c>
      <c r="X1475" s="169">
        <f t="shared" ca="1" si="120"/>
        <v>0</v>
      </c>
      <c r="AB1475" s="312" t="str">
        <f t="shared" si="122"/>
        <v/>
      </c>
      <c r="AC1475" s="169" t="str">
        <f t="shared" si="123"/>
        <v/>
      </c>
      <c r="AD1475" s="169" t="str">
        <f t="shared" si="124"/>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21"/>
        <v/>
      </c>
      <c r="T1476" s="154" t="str">
        <f ca="1">IF(B1476="","",IF(ISERROR(MATCH($J1476,SorP!$B$1:$B$6261,0)),"",INDIRECT("'SorP'!$A$"&amp;MATCH($S1476&amp;$J1476,SorP!C:C,0))))</f>
        <v/>
      </c>
      <c r="U1476" s="167"/>
      <c r="V1476" s="168" t="e">
        <f>IF(C1476="",NA(),MATCH($B1476&amp;$C1476,'Smelter Look-up'!$J:$J,0))</f>
        <v>#N/A</v>
      </c>
      <c r="X1476" s="169">
        <f t="shared" ca="1" si="120"/>
        <v>0</v>
      </c>
      <c r="AB1476" s="312" t="str">
        <f t="shared" si="122"/>
        <v/>
      </c>
      <c r="AC1476" s="169" t="str">
        <f t="shared" si="123"/>
        <v/>
      </c>
      <c r="AD1476" s="169" t="str">
        <f t="shared" si="124"/>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21"/>
        <v/>
      </c>
      <c r="T1477" s="154" t="str">
        <f ca="1">IF(B1477="","",IF(ISERROR(MATCH($J1477,SorP!$B$1:$B$6261,0)),"",INDIRECT("'SorP'!$A$"&amp;MATCH($S1477&amp;$J1477,SorP!C:C,0))))</f>
        <v/>
      </c>
      <c r="U1477" s="167"/>
      <c r="V1477" s="168" t="e">
        <f>IF(C1477="",NA(),MATCH($B1477&amp;$C1477,'Smelter Look-up'!$J:$J,0))</f>
        <v>#N/A</v>
      </c>
      <c r="X1477" s="169">
        <f t="shared" ca="1" si="120"/>
        <v>0</v>
      </c>
      <c r="AB1477" s="312" t="str">
        <f t="shared" si="122"/>
        <v/>
      </c>
      <c r="AC1477" s="169" t="str">
        <f t="shared" si="123"/>
        <v/>
      </c>
      <c r="AD1477" s="169" t="str">
        <f t="shared" si="124"/>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21"/>
        <v/>
      </c>
      <c r="T1478" s="154" t="str">
        <f ca="1">IF(B1478="","",IF(ISERROR(MATCH($J1478,SorP!$B$1:$B$6261,0)),"",INDIRECT("'SorP'!$A$"&amp;MATCH($S1478&amp;$J1478,SorP!C:C,0))))</f>
        <v/>
      </c>
      <c r="U1478" s="167"/>
      <c r="V1478" s="168" t="e">
        <f>IF(C1478="",NA(),MATCH($B1478&amp;$C1478,'Smelter Look-up'!$J:$J,0))</f>
        <v>#N/A</v>
      </c>
      <c r="X1478" s="169">
        <f t="shared" ca="1" si="120"/>
        <v>0</v>
      </c>
      <c r="AB1478" s="312" t="str">
        <f t="shared" si="122"/>
        <v/>
      </c>
      <c r="AC1478" s="169" t="str">
        <f t="shared" si="123"/>
        <v/>
      </c>
      <c r="AD1478" s="169" t="str">
        <f t="shared" si="124"/>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21"/>
        <v/>
      </c>
      <c r="T1479" s="154" t="str">
        <f ca="1">IF(B1479="","",IF(ISERROR(MATCH($J1479,SorP!$B$1:$B$6261,0)),"",INDIRECT("'SorP'!$A$"&amp;MATCH($S1479&amp;$J1479,SorP!C:C,0))))</f>
        <v/>
      </c>
      <c r="U1479" s="167"/>
      <c r="V1479" s="168" t="e">
        <f>IF(C1479="",NA(),MATCH($B1479&amp;$C1479,'Smelter Look-up'!$J:$J,0))</f>
        <v>#N/A</v>
      </c>
      <c r="X1479" s="169">
        <f t="shared" ca="1" si="120"/>
        <v>0</v>
      </c>
      <c r="AB1479" s="312" t="str">
        <f t="shared" si="122"/>
        <v/>
      </c>
      <c r="AC1479" s="169" t="str">
        <f t="shared" si="123"/>
        <v/>
      </c>
      <c r="AD1479" s="169" t="str">
        <f t="shared" si="124"/>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21"/>
        <v/>
      </c>
      <c r="T1480" s="154" t="str">
        <f ca="1">IF(B1480="","",IF(ISERROR(MATCH($J1480,SorP!$B$1:$B$6261,0)),"",INDIRECT("'SorP'!$A$"&amp;MATCH($S1480&amp;$J1480,SorP!C:C,0))))</f>
        <v/>
      </c>
      <c r="U1480" s="167"/>
      <c r="V1480" s="168" t="e">
        <f>IF(C1480="",NA(),MATCH($B1480&amp;$C1480,'Smelter Look-up'!$J:$J,0))</f>
        <v>#N/A</v>
      </c>
      <c r="X1480" s="169">
        <f t="shared" ca="1" si="120"/>
        <v>0</v>
      </c>
      <c r="AB1480" s="312" t="str">
        <f t="shared" si="122"/>
        <v/>
      </c>
      <c r="AC1480" s="169" t="str">
        <f t="shared" si="123"/>
        <v/>
      </c>
      <c r="AD1480" s="169" t="str">
        <f t="shared" si="124"/>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21"/>
        <v/>
      </c>
      <c r="T1481" s="154" t="str">
        <f ca="1">IF(B1481="","",IF(ISERROR(MATCH($J1481,SorP!$B$1:$B$6261,0)),"",INDIRECT("'SorP'!$A$"&amp;MATCH($S1481&amp;$J1481,SorP!C:C,0))))</f>
        <v/>
      </c>
      <c r="U1481" s="167"/>
      <c r="V1481" s="168" t="e">
        <f>IF(C1481="",NA(),MATCH($B1481&amp;$C1481,'Smelter Look-up'!$J:$J,0))</f>
        <v>#N/A</v>
      </c>
      <c r="X1481" s="169">
        <f t="shared" ca="1" si="120"/>
        <v>0</v>
      </c>
      <c r="AB1481" s="312" t="str">
        <f t="shared" si="122"/>
        <v/>
      </c>
      <c r="AC1481" s="169" t="str">
        <f t="shared" si="123"/>
        <v/>
      </c>
      <c r="AD1481" s="169" t="str">
        <f t="shared" si="124"/>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21"/>
        <v/>
      </c>
      <c r="T1482" s="154" t="str">
        <f ca="1">IF(B1482="","",IF(ISERROR(MATCH($J1482,SorP!$B$1:$B$6261,0)),"",INDIRECT("'SorP'!$A$"&amp;MATCH($S1482&amp;$J1482,SorP!C:C,0))))</f>
        <v/>
      </c>
      <c r="U1482" s="167"/>
      <c r="V1482" s="168" t="e">
        <f>IF(C1482="",NA(),MATCH($B1482&amp;$C1482,'Smelter Look-up'!$J:$J,0))</f>
        <v>#N/A</v>
      </c>
      <c r="X1482" s="169">
        <f t="shared" ca="1" si="120"/>
        <v>0</v>
      </c>
      <c r="AB1482" s="312" t="str">
        <f t="shared" si="122"/>
        <v/>
      </c>
      <c r="AC1482" s="169" t="str">
        <f t="shared" si="123"/>
        <v/>
      </c>
      <c r="AD1482" s="169" t="str">
        <f t="shared" si="124"/>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21"/>
        <v/>
      </c>
      <c r="T1483" s="154" t="str">
        <f ca="1">IF(B1483="","",IF(ISERROR(MATCH($J1483,SorP!$B$1:$B$6261,0)),"",INDIRECT("'SorP'!$A$"&amp;MATCH($S1483&amp;$J1483,SorP!C:C,0))))</f>
        <v/>
      </c>
      <c r="U1483" s="167"/>
      <c r="V1483" s="168" t="e">
        <f>IF(C1483="",NA(),MATCH($B1483&amp;$C1483,'Smelter Look-up'!$J:$J,0))</f>
        <v>#N/A</v>
      </c>
      <c r="X1483" s="169">
        <f t="shared" ca="1" si="120"/>
        <v>0</v>
      </c>
      <c r="AB1483" s="312" t="str">
        <f t="shared" si="122"/>
        <v/>
      </c>
      <c r="AC1483" s="169" t="str">
        <f t="shared" si="123"/>
        <v/>
      </c>
      <c r="AD1483" s="169" t="str">
        <f t="shared" si="124"/>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21"/>
        <v/>
      </c>
      <c r="T1484" s="154" t="str">
        <f ca="1">IF(B1484="","",IF(ISERROR(MATCH($J1484,SorP!$B$1:$B$6261,0)),"",INDIRECT("'SorP'!$A$"&amp;MATCH($S1484&amp;$J1484,SorP!C:C,0))))</f>
        <v/>
      </c>
      <c r="U1484" s="167"/>
      <c r="V1484" s="168" t="e">
        <f>IF(C1484="",NA(),MATCH($B1484&amp;$C1484,'Smelter Look-up'!$J:$J,0))</f>
        <v>#N/A</v>
      </c>
      <c r="X1484" s="169">
        <f t="shared" ca="1" si="120"/>
        <v>0</v>
      </c>
      <c r="AB1484" s="312" t="str">
        <f t="shared" si="122"/>
        <v/>
      </c>
      <c r="AC1484" s="169" t="str">
        <f t="shared" si="123"/>
        <v/>
      </c>
      <c r="AD1484" s="169" t="str">
        <f t="shared" si="124"/>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21"/>
        <v/>
      </c>
      <c r="T1485" s="154" t="str">
        <f ca="1">IF(B1485="","",IF(ISERROR(MATCH($J1485,SorP!$B$1:$B$6261,0)),"",INDIRECT("'SorP'!$A$"&amp;MATCH($S1485&amp;$J1485,SorP!C:C,0))))</f>
        <v/>
      </c>
      <c r="U1485" s="167"/>
      <c r="V1485" s="168" t="e">
        <f>IF(C1485="",NA(),MATCH($B1485&amp;$C1485,'Smelter Look-up'!$J:$J,0))</f>
        <v>#N/A</v>
      </c>
      <c r="X1485" s="169">
        <f t="shared" ca="1" si="120"/>
        <v>0</v>
      </c>
      <c r="AB1485" s="312" t="str">
        <f t="shared" si="122"/>
        <v/>
      </c>
      <c r="AC1485" s="169" t="str">
        <f t="shared" si="123"/>
        <v/>
      </c>
      <c r="AD1485" s="169" t="str">
        <f t="shared" si="124"/>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21"/>
        <v/>
      </c>
      <c r="T1486" s="154" t="str">
        <f ca="1">IF(B1486="","",IF(ISERROR(MATCH($J1486,SorP!$B$1:$B$6261,0)),"",INDIRECT("'SorP'!$A$"&amp;MATCH($S1486&amp;$J1486,SorP!C:C,0))))</f>
        <v/>
      </c>
      <c r="U1486" s="167"/>
      <c r="V1486" s="168" t="e">
        <f>IF(C1486="",NA(),MATCH($B1486&amp;$C1486,'Smelter Look-up'!$J:$J,0))</f>
        <v>#N/A</v>
      </c>
      <c r="X1486" s="169">
        <f t="shared" ca="1" si="120"/>
        <v>0</v>
      </c>
      <c r="AB1486" s="312" t="str">
        <f t="shared" si="122"/>
        <v/>
      </c>
      <c r="AC1486" s="169" t="str">
        <f t="shared" si="123"/>
        <v/>
      </c>
      <c r="AD1486" s="169" t="str">
        <f t="shared" si="124"/>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21"/>
        <v/>
      </c>
      <c r="T1487" s="154" t="str">
        <f ca="1">IF(B1487="","",IF(ISERROR(MATCH($J1487,SorP!$B$1:$B$6261,0)),"",INDIRECT("'SorP'!$A$"&amp;MATCH($S1487&amp;$J1487,SorP!C:C,0))))</f>
        <v/>
      </c>
      <c r="U1487" s="167"/>
      <c r="V1487" s="168" t="e">
        <f>IF(C1487="",NA(),MATCH($B1487&amp;$C1487,'Smelter Look-up'!$J:$J,0))</f>
        <v>#N/A</v>
      </c>
      <c r="X1487" s="169">
        <f t="shared" ca="1" si="120"/>
        <v>0</v>
      </c>
      <c r="AB1487" s="312" t="str">
        <f t="shared" si="122"/>
        <v/>
      </c>
      <c r="AC1487" s="169" t="str">
        <f t="shared" si="123"/>
        <v/>
      </c>
      <c r="AD1487" s="169" t="str">
        <f t="shared" si="124"/>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21"/>
        <v/>
      </c>
      <c r="T1488" s="154" t="str">
        <f ca="1">IF(B1488="","",IF(ISERROR(MATCH($J1488,SorP!$B$1:$B$6261,0)),"",INDIRECT("'SorP'!$A$"&amp;MATCH($S1488&amp;$J1488,SorP!C:C,0))))</f>
        <v/>
      </c>
      <c r="U1488" s="167"/>
      <c r="V1488" s="168" t="e">
        <f>IF(C1488="",NA(),MATCH($B1488&amp;$C1488,'Smelter Look-up'!$J:$J,0))</f>
        <v>#N/A</v>
      </c>
      <c r="X1488" s="169">
        <f t="shared" ca="1" si="120"/>
        <v>0</v>
      </c>
      <c r="AB1488" s="312" t="str">
        <f t="shared" si="122"/>
        <v/>
      </c>
      <c r="AC1488" s="169" t="str">
        <f t="shared" si="123"/>
        <v/>
      </c>
      <c r="AD1488" s="169" t="str">
        <f t="shared" si="124"/>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21"/>
        <v/>
      </c>
      <c r="T1489" s="154" t="str">
        <f ca="1">IF(B1489="","",IF(ISERROR(MATCH($J1489,SorP!$B$1:$B$6261,0)),"",INDIRECT("'SorP'!$A$"&amp;MATCH($S1489&amp;$J1489,SorP!C:C,0))))</f>
        <v/>
      </c>
      <c r="U1489" s="167"/>
      <c r="V1489" s="168" t="e">
        <f>IF(C1489="",NA(),MATCH($B1489&amp;$C1489,'Smelter Look-up'!$J:$J,0))</f>
        <v>#N/A</v>
      </c>
      <c r="X1489" s="169">
        <f t="shared" ca="1" si="120"/>
        <v>0</v>
      </c>
      <c r="AB1489" s="312" t="str">
        <f t="shared" si="122"/>
        <v/>
      </c>
      <c r="AC1489" s="169" t="str">
        <f t="shared" si="123"/>
        <v/>
      </c>
      <c r="AD1489" s="169" t="str">
        <f t="shared" si="124"/>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21"/>
        <v/>
      </c>
      <c r="T1490" s="154" t="str">
        <f ca="1">IF(B1490="","",IF(ISERROR(MATCH($J1490,SorP!$B$1:$B$6261,0)),"",INDIRECT("'SorP'!$A$"&amp;MATCH($S1490&amp;$J1490,SorP!C:C,0))))</f>
        <v/>
      </c>
      <c r="U1490" s="167"/>
      <c r="V1490" s="168" t="e">
        <f>IF(C1490="",NA(),MATCH($B1490&amp;$C1490,'Smelter Look-up'!$J:$J,0))</f>
        <v>#N/A</v>
      </c>
      <c r="X1490" s="169">
        <f t="shared" ca="1" si="120"/>
        <v>0</v>
      </c>
      <c r="AB1490" s="312" t="str">
        <f t="shared" si="122"/>
        <v/>
      </c>
      <c r="AC1490" s="169" t="str">
        <f t="shared" si="123"/>
        <v/>
      </c>
      <c r="AD1490" s="169" t="str">
        <f t="shared" si="124"/>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21"/>
        <v/>
      </c>
      <c r="T1491" s="154" t="str">
        <f ca="1">IF(B1491="","",IF(ISERROR(MATCH($J1491,SorP!$B$1:$B$6261,0)),"",INDIRECT("'SorP'!$A$"&amp;MATCH($S1491&amp;$J1491,SorP!C:C,0))))</f>
        <v/>
      </c>
      <c r="U1491" s="167"/>
      <c r="V1491" s="168" t="e">
        <f>IF(C1491="",NA(),MATCH($B1491&amp;$C1491,'Smelter Look-up'!$J:$J,0))</f>
        <v>#N/A</v>
      </c>
      <c r="X1491" s="169">
        <f t="shared" ca="1" si="120"/>
        <v>0</v>
      </c>
      <c r="AB1491" s="312" t="str">
        <f t="shared" si="122"/>
        <v/>
      </c>
      <c r="AC1491" s="169" t="str">
        <f t="shared" si="123"/>
        <v/>
      </c>
      <c r="AD1491" s="169" t="str">
        <f t="shared" si="124"/>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21"/>
        <v/>
      </c>
      <c r="T1492" s="154" t="str">
        <f ca="1">IF(B1492="","",IF(ISERROR(MATCH($J1492,SorP!$B$1:$B$6261,0)),"",INDIRECT("'SorP'!$A$"&amp;MATCH($S1492&amp;$J1492,SorP!C:C,0))))</f>
        <v/>
      </c>
      <c r="U1492" s="167"/>
      <c r="V1492" s="168" t="e">
        <f>IF(C1492="",NA(),MATCH($B1492&amp;$C1492,'Smelter Look-up'!$J:$J,0))</f>
        <v>#N/A</v>
      </c>
      <c r="X1492" s="169">
        <f t="shared" ca="1" si="120"/>
        <v>0</v>
      </c>
      <c r="AB1492" s="312" t="str">
        <f t="shared" si="122"/>
        <v/>
      </c>
      <c r="AC1492" s="169" t="str">
        <f t="shared" si="123"/>
        <v/>
      </c>
      <c r="AD1492" s="169" t="str">
        <f t="shared" si="124"/>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21"/>
        <v/>
      </c>
      <c r="T1493" s="154" t="str">
        <f ca="1">IF(B1493="","",IF(ISERROR(MATCH($J1493,SorP!$B$1:$B$6261,0)),"",INDIRECT("'SorP'!$A$"&amp;MATCH($S1493&amp;$J1493,SorP!C:C,0))))</f>
        <v/>
      </c>
      <c r="U1493" s="167"/>
      <c r="V1493" s="168" t="e">
        <f>IF(C1493="",NA(),MATCH($B1493&amp;$C1493,'Smelter Look-up'!$J:$J,0))</f>
        <v>#N/A</v>
      </c>
      <c r="X1493" s="169">
        <f t="shared" ca="1" si="120"/>
        <v>0</v>
      </c>
      <c r="AB1493" s="312" t="str">
        <f t="shared" si="122"/>
        <v/>
      </c>
      <c r="AC1493" s="169" t="str">
        <f t="shared" si="123"/>
        <v/>
      </c>
      <c r="AD1493" s="169" t="str">
        <f t="shared" si="124"/>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21"/>
        <v/>
      </c>
      <c r="T1494" s="154" t="str">
        <f ca="1">IF(B1494="","",IF(ISERROR(MATCH($J1494,SorP!$B$1:$B$6261,0)),"",INDIRECT("'SorP'!$A$"&amp;MATCH($S1494&amp;$J1494,SorP!C:C,0))))</f>
        <v/>
      </c>
      <c r="U1494" s="167"/>
      <c r="V1494" s="168" t="e">
        <f>IF(C1494="",NA(),MATCH($B1494&amp;$C1494,'Smelter Look-up'!$J:$J,0))</f>
        <v>#N/A</v>
      </c>
      <c r="X1494" s="169">
        <f t="shared" ca="1" si="120"/>
        <v>0</v>
      </c>
      <c r="AB1494" s="312" t="str">
        <f t="shared" si="122"/>
        <v/>
      </c>
      <c r="AC1494" s="169" t="str">
        <f t="shared" si="123"/>
        <v/>
      </c>
      <c r="AD1494" s="169" t="str">
        <f t="shared" si="124"/>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21"/>
        <v/>
      </c>
      <c r="T1495" s="154" t="str">
        <f ca="1">IF(B1495="","",IF(ISERROR(MATCH($J1495,SorP!$B$1:$B$6261,0)),"",INDIRECT("'SorP'!$A$"&amp;MATCH($S1495&amp;$J1495,SorP!C:C,0))))</f>
        <v/>
      </c>
      <c r="U1495" s="167"/>
      <c r="V1495" s="168" t="e">
        <f>IF(C1495="",NA(),MATCH($B1495&amp;$C1495,'Smelter Look-up'!$J:$J,0))</f>
        <v>#N/A</v>
      </c>
      <c r="X1495" s="169">
        <f t="shared" ca="1" si="120"/>
        <v>0</v>
      </c>
      <c r="AB1495" s="312" t="str">
        <f t="shared" si="122"/>
        <v/>
      </c>
      <c r="AC1495" s="169" t="str">
        <f t="shared" si="123"/>
        <v/>
      </c>
      <c r="AD1495" s="169" t="str">
        <f t="shared" si="124"/>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21"/>
        <v/>
      </c>
      <c r="T1496" s="154" t="str">
        <f ca="1">IF(B1496="","",IF(ISERROR(MATCH($J1496,SorP!$B$1:$B$6261,0)),"",INDIRECT("'SorP'!$A$"&amp;MATCH($S1496&amp;$J1496,SorP!C:C,0))))</f>
        <v/>
      </c>
      <c r="U1496" s="167"/>
      <c r="V1496" s="168" t="e">
        <f>IF(C1496="",NA(),MATCH($B1496&amp;$C1496,'Smelter Look-up'!$J:$J,0))</f>
        <v>#N/A</v>
      </c>
      <c r="X1496" s="169">
        <f t="shared" ca="1" si="120"/>
        <v>0</v>
      </c>
      <c r="AB1496" s="312" t="str">
        <f t="shared" si="122"/>
        <v/>
      </c>
      <c r="AC1496" s="169" t="str">
        <f t="shared" si="123"/>
        <v/>
      </c>
      <c r="AD1496" s="169" t="str">
        <f t="shared" si="124"/>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21"/>
        <v/>
      </c>
      <c r="T1497" s="154" t="str">
        <f ca="1">IF(B1497="","",IF(ISERROR(MATCH($J1497,SorP!$B$1:$B$6261,0)),"",INDIRECT("'SorP'!$A$"&amp;MATCH($S1497&amp;$J1497,SorP!C:C,0))))</f>
        <v/>
      </c>
      <c r="U1497" s="167"/>
      <c r="V1497" s="168" t="e">
        <f>IF(C1497="",NA(),MATCH($B1497&amp;$C1497,'Smelter Look-up'!$J:$J,0))</f>
        <v>#N/A</v>
      </c>
      <c r="X1497" s="169">
        <f t="shared" ca="1" si="120"/>
        <v>0</v>
      </c>
      <c r="AB1497" s="312" t="str">
        <f t="shared" si="122"/>
        <v/>
      </c>
      <c r="AC1497" s="169" t="str">
        <f t="shared" si="123"/>
        <v/>
      </c>
      <c r="AD1497" s="169" t="str">
        <f t="shared" si="124"/>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21"/>
        <v/>
      </c>
      <c r="T1498" s="154" t="str">
        <f ca="1">IF(B1498="","",IF(ISERROR(MATCH($J1498,SorP!$B$1:$B$6261,0)),"",INDIRECT("'SorP'!$A$"&amp;MATCH($S1498&amp;$J1498,SorP!C:C,0))))</f>
        <v/>
      </c>
      <c r="U1498" s="167"/>
      <c r="V1498" s="168" t="e">
        <f>IF(C1498="",NA(),MATCH($B1498&amp;$C1498,'Smelter Look-up'!$J:$J,0))</f>
        <v>#N/A</v>
      </c>
      <c r="X1498" s="169">
        <f t="shared" ca="1" si="120"/>
        <v>0</v>
      </c>
      <c r="AB1498" s="312" t="str">
        <f t="shared" si="122"/>
        <v/>
      </c>
      <c r="AC1498" s="169" t="str">
        <f t="shared" si="123"/>
        <v/>
      </c>
      <c r="AD1498" s="169" t="str">
        <f t="shared" si="124"/>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21"/>
        <v/>
      </c>
      <c r="T1499" s="154" t="str">
        <f ca="1">IF(B1499="","",IF(ISERROR(MATCH($J1499,SorP!$B$1:$B$6261,0)),"",INDIRECT("'SorP'!$A$"&amp;MATCH($S1499&amp;$J1499,SorP!C:C,0))))</f>
        <v/>
      </c>
      <c r="U1499" s="167"/>
      <c r="V1499" s="168" t="e">
        <f>IF(C1499="",NA(),MATCH($B1499&amp;$C1499,'Smelter Look-up'!$J:$J,0))</f>
        <v>#N/A</v>
      </c>
      <c r="X1499" s="169">
        <f t="shared" ca="1" si="120"/>
        <v>0</v>
      </c>
      <c r="AB1499" s="312" t="str">
        <f t="shared" si="122"/>
        <v/>
      </c>
      <c r="AC1499" s="169" t="str">
        <f t="shared" si="123"/>
        <v/>
      </c>
      <c r="AD1499" s="169" t="str">
        <f t="shared" si="124"/>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21"/>
        <v/>
      </c>
      <c r="T1500" s="154" t="str">
        <f ca="1">IF(B1500="","",IF(ISERROR(MATCH($J1500,SorP!$B$1:$B$6261,0)),"",INDIRECT("'SorP'!$A$"&amp;MATCH($S1500&amp;$J1500,SorP!C:C,0))))</f>
        <v/>
      </c>
      <c r="U1500" s="167"/>
      <c r="V1500" s="168" t="e">
        <f>IF(C1500="",NA(),MATCH($B1500&amp;$C1500,'Smelter Look-up'!$J:$J,0))</f>
        <v>#N/A</v>
      </c>
      <c r="X1500" s="169">
        <f t="shared" ca="1" si="120"/>
        <v>0</v>
      </c>
      <c r="AB1500" s="312" t="str">
        <f t="shared" si="122"/>
        <v/>
      </c>
      <c r="AC1500" s="169" t="str">
        <f t="shared" si="123"/>
        <v/>
      </c>
      <c r="AD1500" s="169" t="str">
        <f t="shared" si="124"/>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21"/>
        <v/>
      </c>
      <c r="T1501" s="154" t="str">
        <f ca="1">IF(B1501="","",IF(ISERROR(MATCH($J1501,SorP!$B$1:$B$6261,0)),"",INDIRECT("'SorP'!$A$"&amp;MATCH($S1501&amp;$J1501,SorP!C:C,0))))</f>
        <v/>
      </c>
      <c r="U1501" s="167"/>
      <c r="V1501" s="168" t="e">
        <f>IF(C1501="",NA(),MATCH($B1501&amp;$C1501,'Smelter Look-up'!$J:$J,0))</f>
        <v>#N/A</v>
      </c>
      <c r="X1501" s="169">
        <f t="shared" ca="1" si="120"/>
        <v>0</v>
      </c>
      <c r="AB1501" s="312" t="str">
        <f t="shared" si="122"/>
        <v/>
      </c>
      <c r="AC1501" s="169" t="str">
        <f t="shared" si="123"/>
        <v/>
      </c>
      <c r="AD1501" s="169" t="str">
        <f t="shared" si="124"/>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21"/>
        <v/>
      </c>
      <c r="T1502" s="154" t="str">
        <f ca="1">IF(B1502="","",IF(ISERROR(MATCH($J1502,SorP!$B$1:$B$6261,0)),"",INDIRECT("'SorP'!$A$"&amp;MATCH($S1502&amp;$J1502,SorP!C:C,0))))</f>
        <v/>
      </c>
      <c r="U1502" s="167"/>
      <c r="V1502" s="168" t="e">
        <f>IF(C1502="",NA(),MATCH($B1502&amp;$C1502,'Smelter Look-up'!$J:$J,0))</f>
        <v>#N/A</v>
      </c>
      <c r="X1502" s="169">
        <f t="shared" ca="1" si="120"/>
        <v>0</v>
      </c>
      <c r="AB1502" s="312" t="str">
        <f t="shared" si="122"/>
        <v/>
      </c>
      <c r="AC1502" s="169" t="str">
        <f t="shared" si="123"/>
        <v/>
      </c>
      <c r="AD1502" s="169" t="str">
        <f t="shared" si="124"/>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21"/>
        <v/>
      </c>
      <c r="T1503" s="154" t="str">
        <f ca="1">IF(B1503="","",IF(ISERROR(MATCH($J1503,SorP!$B$1:$B$6261,0)),"",INDIRECT("'SorP'!$A$"&amp;MATCH($S1503&amp;$J1503,SorP!C:C,0))))</f>
        <v/>
      </c>
      <c r="U1503" s="167"/>
      <c r="V1503" s="168" t="e">
        <f>IF(C1503="",NA(),MATCH($B1503&amp;$C1503,'Smelter Look-up'!$J:$J,0))</f>
        <v>#N/A</v>
      </c>
      <c r="X1503" s="169">
        <f t="shared" ca="1" si="120"/>
        <v>0</v>
      </c>
      <c r="AB1503" s="312" t="str">
        <f t="shared" si="122"/>
        <v/>
      </c>
      <c r="AC1503" s="169" t="str">
        <f t="shared" si="123"/>
        <v/>
      </c>
      <c r="AD1503" s="169" t="str">
        <f t="shared" si="124"/>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21"/>
        <v/>
      </c>
      <c r="T1504" s="154" t="str">
        <f ca="1">IF(B1504="","",IF(ISERROR(MATCH($J1504,SorP!$B$1:$B$6261,0)),"",INDIRECT("'SorP'!$A$"&amp;MATCH($S1504&amp;$J1504,SorP!C:C,0))))</f>
        <v/>
      </c>
      <c r="U1504" s="167"/>
      <c r="V1504" s="168" t="e">
        <f>IF(C1504="",NA(),MATCH($B1504&amp;$C1504,'Smelter Look-up'!$J:$J,0))</f>
        <v>#N/A</v>
      </c>
      <c r="X1504" s="169">
        <f t="shared" ca="1" si="120"/>
        <v>0</v>
      </c>
      <c r="AB1504" s="312" t="str">
        <f t="shared" si="122"/>
        <v/>
      </c>
      <c r="AC1504" s="169" t="str">
        <f t="shared" si="123"/>
        <v/>
      </c>
      <c r="AD1504" s="169" t="str">
        <f t="shared" si="124"/>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21"/>
        <v/>
      </c>
      <c r="T1505" s="154" t="str">
        <f ca="1">IF(B1505="","",IF(ISERROR(MATCH($J1505,SorP!$B$1:$B$6261,0)),"",INDIRECT("'SorP'!$A$"&amp;MATCH($S1505&amp;$J1505,SorP!C:C,0))))</f>
        <v/>
      </c>
      <c r="U1505" s="167"/>
      <c r="V1505" s="168" t="e">
        <f>IF(C1505="",NA(),MATCH($B1505&amp;$C1505,'Smelter Look-up'!$J:$J,0))</f>
        <v>#N/A</v>
      </c>
      <c r="X1505" s="169">
        <f t="shared" ca="1" si="120"/>
        <v>0</v>
      </c>
      <c r="AB1505" s="312" t="str">
        <f t="shared" si="122"/>
        <v/>
      </c>
      <c r="AC1505" s="169" t="str">
        <f t="shared" si="123"/>
        <v/>
      </c>
      <c r="AD1505" s="169" t="str">
        <f t="shared" si="124"/>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21"/>
        <v/>
      </c>
      <c r="T1506" s="154" t="str">
        <f ca="1">IF(B1506="","",IF(ISERROR(MATCH($J1506,SorP!$B$1:$B$6261,0)),"",INDIRECT("'SorP'!$A$"&amp;MATCH($S1506&amp;$J1506,SorP!C:C,0))))</f>
        <v/>
      </c>
      <c r="U1506" s="167"/>
      <c r="V1506" s="168" t="e">
        <f>IF(C1506="",NA(),MATCH($B1506&amp;$C1506,'Smelter Look-up'!$J:$J,0))</f>
        <v>#N/A</v>
      </c>
      <c r="X1506" s="169">
        <f t="shared" ca="1" si="120"/>
        <v>0</v>
      </c>
      <c r="AB1506" s="312" t="str">
        <f t="shared" si="122"/>
        <v/>
      </c>
      <c r="AC1506" s="169" t="str">
        <f t="shared" si="123"/>
        <v/>
      </c>
      <c r="AD1506" s="169" t="str">
        <f t="shared" si="124"/>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21"/>
        <v/>
      </c>
      <c r="T1507" s="154" t="str">
        <f ca="1">IF(B1507="","",IF(ISERROR(MATCH($J1507,SorP!$B$1:$B$6261,0)),"",INDIRECT("'SorP'!$A$"&amp;MATCH($S1507&amp;$J1507,SorP!C:C,0))))</f>
        <v/>
      </c>
      <c r="U1507" s="167"/>
      <c r="V1507" s="168" t="e">
        <f>IF(C1507="",NA(),MATCH($B1507&amp;$C1507,'Smelter Look-up'!$J:$J,0))</f>
        <v>#N/A</v>
      </c>
      <c r="X1507" s="169">
        <f t="shared" ca="1" si="120"/>
        <v>0</v>
      </c>
      <c r="AB1507" s="312" t="str">
        <f t="shared" si="122"/>
        <v/>
      </c>
      <c r="AC1507" s="169" t="str">
        <f t="shared" si="123"/>
        <v/>
      </c>
      <c r="AD1507" s="169" t="str">
        <f t="shared" si="124"/>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21"/>
        <v/>
      </c>
      <c r="T1508" s="154" t="str">
        <f ca="1">IF(B1508="","",IF(ISERROR(MATCH($J1508,SorP!$B$1:$B$6261,0)),"",INDIRECT("'SorP'!$A$"&amp;MATCH($S1508&amp;$J1508,SorP!C:C,0))))</f>
        <v/>
      </c>
      <c r="U1508" s="167"/>
      <c r="V1508" s="168" t="e">
        <f>IF(C1508="",NA(),MATCH($B1508&amp;$C1508,'Smelter Look-up'!$J:$J,0))</f>
        <v>#N/A</v>
      </c>
      <c r="X1508" s="169">
        <f t="shared" ca="1" si="120"/>
        <v>0</v>
      </c>
      <c r="AB1508" s="312" t="str">
        <f t="shared" si="122"/>
        <v/>
      </c>
      <c r="AC1508" s="169" t="str">
        <f t="shared" si="123"/>
        <v/>
      </c>
      <c r="AD1508" s="169" t="str">
        <f t="shared" si="124"/>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21"/>
        <v/>
      </c>
      <c r="T1509" s="154" t="str">
        <f ca="1">IF(B1509="","",IF(ISERROR(MATCH($J1509,SorP!$B$1:$B$6261,0)),"",INDIRECT("'SorP'!$A$"&amp;MATCH($S1509&amp;$J1509,SorP!C:C,0))))</f>
        <v/>
      </c>
      <c r="U1509" s="167"/>
      <c r="V1509" s="168" t="e">
        <f>IF(C1509="",NA(),MATCH($B1509&amp;$C1509,'Smelter Look-up'!$J:$J,0))</f>
        <v>#N/A</v>
      </c>
      <c r="X1509" s="169">
        <f t="shared" ca="1" si="120"/>
        <v>0</v>
      </c>
      <c r="AB1509" s="312" t="str">
        <f t="shared" si="122"/>
        <v/>
      </c>
      <c r="AC1509" s="169" t="str">
        <f t="shared" si="123"/>
        <v/>
      </c>
      <c r="AD1509" s="169" t="str">
        <f t="shared" si="124"/>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21"/>
        <v/>
      </c>
      <c r="T1510" s="154" t="str">
        <f ca="1">IF(B1510="","",IF(ISERROR(MATCH($J1510,SorP!$B$1:$B$6261,0)),"",INDIRECT("'SorP'!$A$"&amp;MATCH($S1510&amp;$J1510,SorP!C:C,0))))</f>
        <v/>
      </c>
      <c r="U1510" s="167"/>
      <c r="V1510" s="168" t="e">
        <f>IF(C1510="",NA(),MATCH($B1510&amp;$C1510,'Smelter Look-up'!$J:$J,0))</f>
        <v>#N/A</v>
      </c>
      <c r="X1510" s="169">
        <f t="shared" ca="1" si="120"/>
        <v>0</v>
      </c>
      <c r="AB1510" s="312" t="str">
        <f t="shared" si="122"/>
        <v/>
      </c>
      <c r="AC1510" s="169" t="str">
        <f t="shared" si="123"/>
        <v/>
      </c>
      <c r="AD1510" s="169" t="str">
        <f t="shared" si="124"/>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21"/>
        <v/>
      </c>
      <c r="T1511" s="154" t="str">
        <f ca="1">IF(B1511="","",IF(ISERROR(MATCH($J1511,SorP!$B$1:$B$6261,0)),"",INDIRECT("'SorP'!$A$"&amp;MATCH($S1511&amp;$J1511,SorP!C:C,0))))</f>
        <v/>
      </c>
      <c r="U1511" s="167"/>
      <c r="V1511" s="168" t="e">
        <f>IF(C1511="",NA(),MATCH($B1511&amp;$C1511,'Smelter Look-up'!$J:$J,0))</f>
        <v>#N/A</v>
      </c>
      <c r="X1511" s="169">
        <f t="shared" ca="1" si="120"/>
        <v>0</v>
      </c>
      <c r="AB1511" s="312" t="str">
        <f t="shared" si="122"/>
        <v/>
      </c>
      <c r="AC1511" s="169" t="str">
        <f t="shared" si="123"/>
        <v/>
      </c>
      <c r="AD1511" s="169" t="str">
        <f t="shared" si="124"/>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21"/>
        <v/>
      </c>
      <c r="T1512" s="154" t="str">
        <f ca="1">IF(B1512="","",IF(ISERROR(MATCH($J1512,SorP!$B$1:$B$6261,0)),"",INDIRECT("'SorP'!$A$"&amp;MATCH($S1512&amp;$J1512,SorP!C:C,0))))</f>
        <v/>
      </c>
      <c r="U1512" s="167"/>
      <c r="V1512" s="168" t="e">
        <f>IF(C1512="",NA(),MATCH($B1512&amp;$C1512,'Smelter Look-up'!$J:$J,0))</f>
        <v>#N/A</v>
      </c>
      <c r="X1512" s="169">
        <f t="shared" ca="1" si="120"/>
        <v>0</v>
      </c>
      <c r="AB1512" s="312" t="str">
        <f t="shared" si="122"/>
        <v/>
      </c>
      <c r="AC1512" s="169" t="str">
        <f t="shared" si="123"/>
        <v/>
      </c>
      <c r="AD1512" s="169" t="str">
        <f t="shared" si="124"/>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21"/>
        <v/>
      </c>
      <c r="T1513" s="154" t="str">
        <f ca="1">IF(B1513="","",IF(ISERROR(MATCH($J1513,SorP!$B$1:$B$6261,0)),"",INDIRECT("'SorP'!$A$"&amp;MATCH($S1513&amp;$J1513,SorP!C:C,0))))</f>
        <v/>
      </c>
      <c r="U1513" s="167"/>
      <c r="V1513" s="168" t="e">
        <f>IF(C1513="",NA(),MATCH($B1513&amp;$C1513,'Smelter Look-up'!$J:$J,0))</f>
        <v>#N/A</v>
      </c>
      <c r="X1513" s="169">
        <f t="shared" ca="1" si="120"/>
        <v>0</v>
      </c>
      <c r="AB1513" s="312" t="str">
        <f t="shared" si="122"/>
        <v/>
      </c>
      <c r="AC1513" s="169" t="str">
        <f t="shared" si="123"/>
        <v/>
      </c>
      <c r="AD1513" s="169" t="str">
        <f t="shared" si="124"/>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21"/>
        <v/>
      </c>
      <c r="T1514" s="154" t="str">
        <f ca="1">IF(B1514="","",IF(ISERROR(MATCH($J1514,SorP!$B$1:$B$6261,0)),"",INDIRECT("'SorP'!$A$"&amp;MATCH($S1514&amp;$J1514,SorP!C:C,0))))</f>
        <v/>
      </c>
      <c r="U1514" s="167"/>
      <c r="V1514" s="168" t="e">
        <f>IF(C1514="",NA(),MATCH($B1514&amp;$C1514,'Smelter Look-up'!$J:$J,0))</f>
        <v>#N/A</v>
      </c>
      <c r="X1514" s="169">
        <f t="shared" ca="1" si="120"/>
        <v>0</v>
      </c>
      <c r="AB1514" s="312" t="str">
        <f t="shared" si="122"/>
        <v/>
      </c>
      <c r="AC1514" s="169" t="str">
        <f t="shared" si="123"/>
        <v/>
      </c>
      <c r="AD1514" s="169" t="str">
        <f t="shared" si="124"/>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21"/>
        <v/>
      </c>
      <c r="T1515" s="154" t="str">
        <f ca="1">IF(B1515="","",IF(ISERROR(MATCH($J1515,SorP!$B$1:$B$6261,0)),"",INDIRECT("'SorP'!$A$"&amp;MATCH($S1515&amp;$J1515,SorP!C:C,0))))</f>
        <v/>
      </c>
      <c r="U1515" s="167"/>
      <c r="V1515" s="168" t="e">
        <f>IF(C1515="",NA(),MATCH($B1515&amp;$C1515,'Smelter Look-up'!$J:$J,0))</f>
        <v>#N/A</v>
      </c>
      <c r="X1515" s="169">
        <f t="shared" ca="1" si="120"/>
        <v>0</v>
      </c>
      <c r="AB1515" s="312" t="str">
        <f t="shared" si="122"/>
        <v/>
      </c>
      <c r="AC1515" s="169" t="str">
        <f t="shared" si="123"/>
        <v/>
      </c>
      <c r="AD1515" s="169" t="str">
        <f t="shared" si="124"/>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21"/>
        <v/>
      </c>
      <c r="T1516" s="154" t="str">
        <f ca="1">IF(B1516="","",IF(ISERROR(MATCH($J1516,SorP!$B$1:$B$6261,0)),"",INDIRECT("'SorP'!$A$"&amp;MATCH($S1516&amp;$J1516,SorP!C:C,0))))</f>
        <v/>
      </c>
      <c r="U1516" s="167"/>
      <c r="V1516" s="168" t="e">
        <f>IF(C1516="",NA(),MATCH($B1516&amp;$C1516,'Smelter Look-up'!$J:$J,0))</f>
        <v>#N/A</v>
      </c>
      <c r="X1516" s="169">
        <f t="shared" ca="1" si="120"/>
        <v>0</v>
      </c>
      <c r="AB1516" s="312" t="str">
        <f t="shared" si="122"/>
        <v/>
      </c>
      <c r="AC1516" s="169" t="str">
        <f t="shared" si="123"/>
        <v/>
      </c>
      <c r="AD1516" s="169" t="str">
        <f t="shared" si="124"/>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21"/>
        <v/>
      </c>
      <c r="T1517" s="154" t="str">
        <f ca="1">IF(B1517="","",IF(ISERROR(MATCH($J1517,SorP!$B$1:$B$6261,0)),"",INDIRECT("'SorP'!$A$"&amp;MATCH($S1517&amp;$J1517,SorP!C:C,0))))</f>
        <v/>
      </c>
      <c r="U1517" s="167"/>
      <c r="V1517" s="168" t="e">
        <f>IF(C1517="",NA(),MATCH($B1517&amp;$C1517,'Smelter Look-up'!$J:$J,0))</f>
        <v>#N/A</v>
      </c>
      <c r="X1517" s="169">
        <f t="shared" ca="1" si="120"/>
        <v>0</v>
      </c>
      <c r="AB1517" s="312" t="str">
        <f t="shared" si="122"/>
        <v/>
      </c>
      <c r="AC1517" s="169" t="str">
        <f t="shared" si="123"/>
        <v/>
      </c>
      <c r="AD1517" s="169" t="str">
        <f t="shared" si="124"/>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21"/>
        <v/>
      </c>
      <c r="T1518" s="154" t="str">
        <f ca="1">IF(B1518="","",IF(ISERROR(MATCH($J1518,SorP!$B$1:$B$6261,0)),"",INDIRECT("'SorP'!$A$"&amp;MATCH($S1518&amp;$J1518,SorP!C:C,0))))</f>
        <v/>
      </c>
      <c r="U1518" s="167"/>
      <c r="V1518" s="168" t="e">
        <f>IF(C1518="",NA(),MATCH($B1518&amp;$C1518,'Smelter Look-up'!$J:$J,0))</f>
        <v>#N/A</v>
      </c>
      <c r="X1518" s="169">
        <f t="shared" ca="1" si="120"/>
        <v>0</v>
      </c>
      <c r="AB1518" s="312" t="str">
        <f t="shared" si="122"/>
        <v/>
      </c>
      <c r="AC1518" s="169" t="str">
        <f t="shared" si="123"/>
        <v/>
      </c>
      <c r="AD1518" s="169" t="str">
        <f t="shared" si="124"/>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21"/>
        <v/>
      </c>
      <c r="T1519" s="154" t="str">
        <f ca="1">IF(B1519="","",IF(ISERROR(MATCH($J1519,SorP!$B$1:$B$6261,0)),"",INDIRECT("'SorP'!$A$"&amp;MATCH($S1519&amp;$J1519,SorP!C:C,0))))</f>
        <v/>
      </c>
      <c r="U1519" s="167"/>
      <c r="V1519" s="168" t="e">
        <f>IF(C1519="",NA(),MATCH($B1519&amp;$C1519,'Smelter Look-up'!$J:$J,0))</f>
        <v>#N/A</v>
      </c>
      <c r="X1519" s="169">
        <f t="shared" ca="1" si="120"/>
        <v>0</v>
      </c>
      <c r="AB1519" s="312" t="str">
        <f t="shared" si="122"/>
        <v/>
      </c>
      <c r="AC1519" s="169" t="str">
        <f t="shared" si="123"/>
        <v/>
      </c>
      <c r="AD1519" s="169" t="str">
        <f t="shared" si="124"/>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21"/>
        <v/>
      </c>
      <c r="T1520" s="154" t="str">
        <f ca="1">IF(B1520="","",IF(ISERROR(MATCH($J1520,SorP!$B$1:$B$6261,0)),"",INDIRECT("'SorP'!$A$"&amp;MATCH($S1520&amp;$J1520,SorP!C:C,0))))</f>
        <v/>
      </c>
      <c r="U1520" s="167"/>
      <c r="V1520" s="168" t="e">
        <f>IF(C1520="",NA(),MATCH($B1520&amp;$C1520,'Smelter Look-up'!$J:$J,0))</f>
        <v>#N/A</v>
      </c>
      <c r="X1520" s="169">
        <f t="shared" ca="1" si="120"/>
        <v>0</v>
      </c>
      <c r="AB1520" s="312" t="str">
        <f t="shared" si="122"/>
        <v/>
      </c>
      <c r="AC1520" s="169" t="str">
        <f t="shared" si="123"/>
        <v/>
      </c>
      <c r="AD1520" s="169" t="str">
        <f t="shared" si="124"/>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21"/>
        <v/>
      </c>
      <c r="T1521" s="154" t="str">
        <f ca="1">IF(B1521="","",IF(ISERROR(MATCH($J1521,SorP!$B$1:$B$6261,0)),"",INDIRECT("'SorP'!$A$"&amp;MATCH($S1521&amp;$J1521,SorP!C:C,0))))</f>
        <v/>
      </c>
      <c r="U1521" s="167"/>
      <c r="V1521" s="168" t="e">
        <f>IF(C1521="",NA(),MATCH($B1521&amp;$C1521,'Smelter Look-up'!$J:$J,0))</f>
        <v>#N/A</v>
      </c>
      <c r="X1521" s="169">
        <f t="shared" ca="1" si="120"/>
        <v>0</v>
      </c>
      <c r="AB1521" s="312" t="str">
        <f t="shared" si="122"/>
        <v/>
      </c>
      <c r="AC1521" s="169" t="str">
        <f t="shared" si="123"/>
        <v/>
      </c>
      <c r="AD1521" s="169" t="str">
        <f t="shared" si="124"/>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21"/>
        <v/>
      </c>
      <c r="T1522" s="154" t="str">
        <f ca="1">IF(B1522="","",IF(ISERROR(MATCH($J1522,SorP!$B$1:$B$6261,0)),"",INDIRECT("'SorP'!$A$"&amp;MATCH($S1522&amp;$J1522,SorP!C:C,0))))</f>
        <v/>
      </c>
      <c r="U1522" s="167"/>
      <c r="V1522" s="168" t="e">
        <f>IF(C1522="",NA(),MATCH($B1522&amp;$C1522,'Smelter Look-up'!$J:$J,0))</f>
        <v>#N/A</v>
      </c>
      <c r="X1522" s="169">
        <f t="shared" ca="1" si="120"/>
        <v>0</v>
      </c>
      <c r="AB1522" s="312" t="str">
        <f t="shared" si="122"/>
        <v/>
      </c>
      <c r="AC1522" s="169" t="str">
        <f t="shared" si="123"/>
        <v/>
      </c>
      <c r="AD1522" s="169" t="str">
        <f t="shared" si="124"/>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21"/>
        <v/>
      </c>
      <c r="T1523" s="154" t="str">
        <f ca="1">IF(B1523="","",IF(ISERROR(MATCH($J1523,SorP!$B$1:$B$6261,0)),"",INDIRECT("'SorP'!$A$"&amp;MATCH($S1523&amp;$J1523,SorP!C:C,0))))</f>
        <v/>
      </c>
      <c r="U1523" s="167"/>
      <c r="V1523" s="168" t="e">
        <f>IF(C1523="",NA(),MATCH($B1523&amp;$C1523,'Smelter Look-up'!$J:$J,0))</f>
        <v>#N/A</v>
      </c>
      <c r="X1523" s="169">
        <f t="shared" ca="1" si="120"/>
        <v>0</v>
      </c>
      <c r="AB1523" s="312" t="str">
        <f t="shared" si="122"/>
        <v/>
      </c>
      <c r="AC1523" s="169" t="str">
        <f t="shared" si="123"/>
        <v/>
      </c>
      <c r="AD1523" s="169" t="str">
        <f t="shared" si="124"/>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21"/>
        <v/>
      </c>
      <c r="T1524" s="154" t="str">
        <f ca="1">IF(B1524="","",IF(ISERROR(MATCH($J1524,SorP!$B$1:$B$6261,0)),"",INDIRECT("'SorP'!$A$"&amp;MATCH($S1524&amp;$J1524,SorP!C:C,0))))</f>
        <v/>
      </c>
      <c r="U1524" s="167"/>
      <c r="V1524" s="168" t="e">
        <f>IF(C1524="",NA(),MATCH($B1524&amp;$C1524,'Smelter Look-up'!$J:$J,0))</f>
        <v>#N/A</v>
      </c>
      <c r="X1524" s="169">
        <f t="shared" ca="1" si="120"/>
        <v>0</v>
      </c>
      <c r="AB1524" s="312" t="str">
        <f t="shared" si="122"/>
        <v/>
      </c>
      <c r="AC1524" s="169" t="str">
        <f t="shared" si="123"/>
        <v/>
      </c>
      <c r="AD1524" s="169" t="str">
        <f t="shared" si="124"/>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21"/>
        <v/>
      </c>
      <c r="T1525" s="154" t="str">
        <f ca="1">IF(B1525="","",IF(ISERROR(MATCH($J1525,SorP!$B$1:$B$6261,0)),"",INDIRECT("'SorP'!$A$"&amp;MATCH($S1525&amp;$J1525,SorP!C:C,0))))</f>
        <v/>
      </c>
      <c r="U1525" s="167"/>
      <c r="V1525" s="168" t="e">
        <f>IF(C1525="",NA(),MATCH($B1525&amp;$C1525,'Smelter Look-up'!$J:$J,0))</f>
        <v>#N/A</v>
      </c>
      <c r="X1525" s="169">
        <f t="shared" ca="1" si="120"/>
        <v>0</v>
      </c>
      <c r="AB1525" s="312" t="str">
        <f t="shared" si="122"/>
        <v/>
      </c>
      <c r="AC1525" s="169" t="str">
        <f t="shared" si="123"/>
        <v/>
      </c>
      <c r="AD1525" s="169" t="str">
        <f t="shared" si="124"/>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21"/>
        <v/>
      </c>
      <c r="T1526" s="154" t="str">
        <f ca="1">IF(B1526="","",IF(ISERROR(MATCH($J1526,SorP!$B$1:$B$6261,0)),"",INDIRECT("'SorP'!$A$"&amp;MATCH($S1526&amp;$J1526,SorP!C:C,0))))</f>
        <v/>
      </c>
      <c r="U1526" s="167"/>
      <c r="V1526" s="168" t="e">
        <f>IF(C1526="",NA(),MATCH($B1526&amp;$C1526,'Smelter Look-up'!$J:$J,0))</f>
        <v>#N/A</v>
      </c>
      <c r="X1526" s="169">
        <f t="shared" ca="1" si="120"/>
        <v>0</v>
      </c>
      <c r="AB1526" s="312" t="str">
        <f t="shared" si="122"/>
        <v/>
      </c>
      <c r="AC1526" s="169" t="str">
        <f t="shared" si="123"/>
        <v/>
      </c>
      <c r="AD1526" s="169" t="str">
        <f t="shared" si="124"/>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21"/>
        <v/>
      </c>
      <c r="T1527" s="154" t="str">
        <f ca="1">IF(B1527="","",IF(ISERROR(MATCH($J1527,SorP!$B$1:$B$6261,0)),"",INDIRECT("'SorP'!$A$"&amp;MATCH($S1527&amp;$J1527,SorP!C:C,0))))</f>
        <v/>
      </c>
      <c r="U1527" s="167"/>
      <c r="V1527" s="168" t="e">
        <f>IF(C1527="",NA(),MATCH($B1527&amp;$C1527,'Smelter Look-up'!$J:$J,0))</f>
        <v>#N/A</v>
      </c>
      <c r="X1527" s="169">
        <f t="shared" ca="1" si="120"/>
        <v>0</v>
      </c>
      <c r="AB1527" s="312" t="str">
        <f t="shared" si="122"/>
        <v/>
      </c>
      <c r="AC1527" s="169" t="str">
        <f t="shared" si="123"/>
        <v/>
      </c>
      <c r="AD1527" s="169" t="str">
        <f t="shared" si="124"/>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21"/>
        <v/>
      </c>
      <c r="T1528" s="154" t="str">
        <f ca="1">IF(B1528="","",IF(ISERROR(MATCH($J1528,SorP!$B$1:$B$6261,0)),"",INDIRECT("'SorP'!$A$"&amp;MATCH($S1528&amp;$J1528,SorP!C:C,0))))</f>
        <v/>
      </c>
      <c r="U1528" s="167"/>
      <c r="V1528" s="168" t="e">
        <f>IF(C1528="",NA(),MATCH($B1528&amp;$C1528,'Smelter Look-up'!$J:$J,0))</f>
        <v>#N/A</v>
      </c>
      <c r="X1528" s="169">
        <f t="shared" ref="X1528:X1591" ca="1" si="125">IF(AND(C1528="Smelter not listed",OR(LEN(D1528)=0,LEN(E1528)=0)),1,0)</f>
        <v>0</v>
      </c>
      <c r="AB1528" s="312" t="str">
        <f t="shared" si="122"/>
        <v/>
      </c>
      <c r="AC1528" s="169" t="str">
        <f t="shared" si="123"/>
        <v/>
      </c>
      <c r="AD1528" s="169" t="str">
        <f t="shared" si="124"/>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ref="S1529:S1592" ca="1" si="126">IF(B1529="","",IF(ISERROR(MATCH($E1529,CL,0)),"Unknown",INDIRECT("'C'!$A$"&amp;MATCH($E1529,CL,0)+1)))</f>
        <v/>
      </c>
      <c r="T1529" s="154" t="str">
        <f ca="1">IF(B1529="","",IF(ISERROR(MATCH($J1529,SorP!$B$1:$B$6261,0)),"",INDIRECT("'SorP'!$A$"&amp;MATCH($S1529&amp;$J1529,SorP!C:C,0))))</f>
        <v/>
      </c>
      <c r="U1529" s="167"/>
      <c r="V1529" s="168" t="e">
        <f>IF(C1529="",NA(),MATCH($B1529&amp;$C1529,'Smelter Look-up'!$J:$J,0))</f>
        <v>#N/A</v>
      </c>
      <c r="X1529" s="169">
        <f t="shared" ca="1" si="125"/>
        <v>0</v>
      </c>
      <c r="AB1529" s="312" t="str">
        <f t="shared" si="122"/>
        <v/>
      </c>
      <c r="AC1529" s="169" t="str">
        <f t="shared" si="123"/>
        <v/>
      </c>
      <c r="AD1529" s="169" t="str">
        <f t="shared" si="124"/>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26"/>
        <v/>
      </c>
      <c r="T1530" s="154" t="str">
        <f ca="1">IF(B1530="","",IF(ISERROR(MATCH($J1530,SorP!$B$1:$B$6261,0)),"",INDIRECT("'SorP'!$A$"&amp;MATCH($S1530&amp;$J1530,SorP!C:C,0))))</f>
        <v/>
      </c>
      <c r="U1530" s="167"/>
      <c r="V1530" s="168" t="e">
        <f>IF(C1530="",NA(),MATCH($B1530&amp;$C1530,'Smelter Look-up'!$J:$J,0))</f>
        <v>#N/A</v>
      </c>
      <c r="X1530" s="169">
        <f t="shared" ca="1" si="125"/>
        <v>0</v>
      </c>
      <c r="AB1530" s="312" t="str">
        <f t="shared" si="122"/>
        <v/>
      </c>
      <c r="AC1530" s="169" t="str">
        <f t="shared" si="123"/>
        <v/>
      </c>
      <c r="AD1530" s="169" t="str">
        <f t="shared" si="124"/>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26"/>
        <v/>
      </c>
      <c r="T1531" s="154" t="str">
        <f ca="1">IF(B1531="","",IF(ISERROR(MATCH($J1531,SorP!$B$1:$B$6261,0)),"",INDIRECT("'SorP'!$A$"&amp;MATCH($S1531&amp;$J1531,SorP!C:C,0))))</f>
        <v/>
      </c>
      <c r="U1531" s="167"/>
      <c r="V1531" s="168" t="e">
        <f>IF(C1531="",NA(),MATCH($B1531&amp;$C1531,'Smelter Look-up'!$J:$J,0))</f>
        <v>#N/A</v>
      </c>
      <c r="X1531" s="169">
        <f t="shared" ca="1" si="125"/>
        <v>0</v>
      </c>
      <c r="AB1531" s="312" t="str">
        <f t="shared" si="122"/>
        <v/>
      </c>
      <c r="AC1531" s="169" t="str">
        <f t="shared" si="123"/>
        <v/>
      </c>
      <c r="AD1531" s="169" t="str">
        <f t="shared" si="124"/>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26"/>
        <v/>
      </c>
      <c r="T1532" s="154" t="str">
        <f ca="1">IF(B1532="","",IF(ISERROR(MATCH($J1532,SorP!$B$1:$B$6261,0)),"",INDIRECT("'SorP'!$A$"&amp;MATCH($S1532&amp;$J1532,SorP!C:C,0))))</f>
        <v/>
      </c>
      <c r="U1532" s="167"/>
      <c r="V1532" s="168" t="e">
        <f>IF(C1532="",NA(),MATCH($B1532&amp;$C1532,'Smelter Look-up'!$J:$J,0))</f>
        <v>#N/A</v>
      </c>
      <c r="X1532" s="169">
        <f t="shared" ca="1" si="125"/>
        <v>0</v>
      </c>
      <c r="AB1532" s="312" t="str">
        <f t="shared" si="122"/>
        <v/>
      </c>
      <c r="AC1532" s="169" t="str">
        <f t="shared" si="123"/>
        <v/>
      </c>
      <c r="AD1532" s="169" t="str">
        <f t="shared" si="124"/>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26"/>
        <v/>
      </c>
      <c r="T1533" s="154" t="str">
        <f ca="1">IF(B1533="","",IF(ISERROR(MATCH($J1533,SorP!$B$1:$B$6261,0)),"",INDIRECT("'SorP'!$A$"&amp;MATCH($S1533&amp;$J1533,SorP!C:C,0))))</f>
        <v/>
      </c>
      <c r="U1533" s="167"/>
      <c r="V1533" s="168" t="e">
        <f>IF(C1533="",NA(),MATCH($B1533&amp;$C1533,'Smelter Look-up'!$J:$J,0))</f>
        <v>#N/A</v>
      </c>
      <c r="X1533" s="169">
        <f t="shared" ca="1" si="125"/>
        <v>0</v>
      </c>
      <c r="AB1533" s="312" t="str">
        <f t="shared" si="122"/>
        <v/>
      </c>
      <c r="AC1533" s="169" t="str">
        <f t="shared" si="123"/>
        <v/>
      </c>
      <c r="AD1533" s="169" t="str">
        <f t="shared" si="124"/>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26"/>
        <v/>
      </c>
      <c r="T1534" s="154" t="str">
        <f ca="1">IF(B1534="","",IF(ISERROR(MATCH($J1534,SorP!$B$1:$B$6261,0)),"",INDIRECT("'SorP'!$A$"&amp;MATCH($S1534&amp;$J1534,SorP!C:C,0))))</f>
        <v/>
      </c>
      <c r="U1534" s="167"/>
      <c r="V1534" s="168" t="e">
        <f>IF(C1534="",NA(),MATCH($B1534&amp;$C1534,'Smelter Look-up'!$J:$J,0))</f>
        <v>#N/A</v>
      </c>
      <c r="X1534" s="169">
        <f t="shared" ca="1" si="125"/>
        <v>0</v>
      </c>
      <c r="AB1534" s="312" t="str">
        <f t="shared" si="122"/>
        <v/>
      </c>
      <c r="AC1534" s="169" t="str">
        <f t="shared" si="123"/>
        <v/>
      </c>
      <c r="AD1534" s="169" t="str">
        <f t="shared" si="124"/>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26"/>
        <v/>
      </c>
      <c r="T1535" s="154" t="str">
        <f ca="1">IF(B1535="","",IF(ISERROR(MATCH($J1535,SorP!$B$1:$B$6261,0)),"",INDIRECT("'SorP'!$A$"&amp;MATCH($S1535&amp;$J1535,SorP!C:C,0))))</f>
        <v/>
      </c>
      <c r="U1535" s="167"/>
      <c r="V1535" s="168" t="e">
        <f>IF(C1535="",NA(),MATCH($B1535&amp;$C1535,'Smelter Look-up'!$J:$J,0))</f>
        <v>#N/A</v>
      </c>
      <c r="X1535" s="169">
        <f t="shared" ca="1" si="125"/>
        <v>0</v>
      </c>
      <c r="AB1535" s="312" t="str">
        <f t="shared" ref="AB1535:AB1598" si="127">IF(C1535="","",B1535)</f>
        <v/>
      </c>
      <c r="AC1535" s="169" t="str">
        <f t="shared" ref="AC1535:AC1598" si="128">B1535</f>
        <v/>
      </c>
      <c r="AD1535" s="169" t="str">
        <f t="shared" ref="AD1535:AD1598" si="129">IF(C1535="Smelter not listed",D1535,C1535)</f>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ca="1" si="126"/>
        <v/>
      </c>
      <c r="T1536" s="154" t="str">
        <f ca="1">IF(B1536="","",IF(ISERROR(MATCH($J1536,SorP!$B$1:$B$6261,0)),"",INDIRECT("'SorP'!$A$"&amp;MATCH($S1536&amp;$J1536,SorP!C:C,0))))</f>
        <v/>
      </c>
      <c r="U1536" s="167"/>
      <c r="V1536" s="168" t="e">
        <f>IF(C1536="",NA(),MATCH($B1536&amp;$C1536,'Smelter Look-up'!$J:$J,0))</f>
        <v>#N/A</v>
      </c>
      <c r="X1536" s="169">
        <f t="shared" ca="1" si="125"/>
        <v>0</v>
      </c>
      <c r="AB1536" s="312" t="str">
        <f t="shared" si="127"/>
        <v/>
      </c>
      <c r="AC1536" s="169" t="str">
        <f t="shared" si="128"/>
        <v/>
      </c>
      <c r="AD1536" s="169" t="str">
        <f t="shared" si="129"/>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6"/>
        <v/>
      </c>
      <c r="T1537" s="154" t="str">
        <f ca="1">IF(B1537="","",IF(ISERROR(MATCH($J1537,SorP!$B$1:$B$6261,0)),"",INDIRECT("'SorP'!$A$"&amp;MATCH($S1537&amp;$J1537,SorP!C:C,0))))</f>
        <v/>
      </c>
      <c r="U1537" s="167"/>
      <c r="V1537" s="168" t="e">
        <f>IF(C1537="",NA(),MATCH($B1537&amp;$C1537,'Smelter Look-up'!$J:$J,0))</f>
        <v>#N/A</v>
      </c>
      <c r="X1537" s="169">
        <f t="shared" ca="1" si="125"/>
        <v>0</v>
      </c>
      <c r="AB1537" s="312" t="str">
        <f t="shared" si="127"/>
        <v/>
      </c>
      <c r="AC1537" s="169" t="str">
        <f t="shared" si="128"/>
        <v/>
      </c>
      <c r="AD1537" s="169" t="str">
        <f t="shared" si="129"/>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6"/>
        <v/>
      </c>
      <c r="T1538" s="154" t="str">
        <f ca="1">IF(B1538="","",IF(ISERROR(MATCH($J1538,SorP!$B$1:$B$6261,0)),"",INDIRECT("'SorP'!$A$"&amp;MATCH($S1538&amp;$J1538,SorP!C:C,0))))</f>
        <v/>
      </c>
      <c r="U1538" s="167"/>
      <c r="V1538" s="168" t="e">
        <f>IF(C1538="",NA(),MATCH($B1538&amp;$C1538,'Smelter Look-up'!$J:$J,0))</f>
        <v>#N/A</v>
      </c>
      <c r="X1538" s="169">
        <f t="shared" ca="1" si="125"/>
        <v>0</v>
      </c>
      <c r="AB1538" s="312" t="str">
        <f t="shared" si="127"/>
        <v/>
      </c>
      <c r="AC1538" s="169" t="str">
        <f t="shared" si="128"/>
        <v/>
      </c>
      <c r="AD1538" s="169" t="str">
        <f t="shared" si="129"/>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6"/>
        <v/>
      </c>
      <c r="T1539" s="154" t="str">
        <f ca="1">IF(B1539="","",IF(ISERROR(MATCH($J1539,SorP!$B$1:$B$6261,0)),"",INDIRECT("'SorP'!$A$"&amp;MATCH($S1539&amp;$J1539,SorP!C:C,0))))</f>
        <v/>
      </c>
      <c r="U1539" s="167"/>
      <c r="V1539" s="168" t="e">
        <f>IF(C1539="",NA(),MATCH($B1539&amp;$C1539,'Smelter Look-up'!$J:$J,0))</f>
        <v>#N/A</v>
      </c>
      <c r="X1539" s="169">
        <f t="shared" ca="1" si="125"/>
        <v>0</v>
      </c>
      <c r="AB1539" s="312" t="str">
        <f t="shared" si="127"/>
        <v/>
      </c>
      <c r="AC1539" s="169" t="str">
        <f t="shared" si="128"/>
        <v/>
      </c>
      <c r="AD1539" s="169" t="str">
        <f t="shared" si="129"/>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6"/>
        <v/>
      </c>
      <c r="T1540" s="154" t="str">
        <f ca="1">IF(B1540="","",IF(ISERROR(MATCH($J1540,SorP!$B$1:$B$6261,0)),"",INDIRECT("'SorP'!$A$"&amp;MATCH($S1540&amp;$J1540,SorP!C:C,0))))</f>
        <v/>
      </c>
      <c r="U1540" s="167"/>
      <c r="V1540" s="168" t="e">
        <f>IF(C1540="",NA(),MATCH($B1540&amp;$C1540,'Smelter Look-up'!$J:$J,0))</f>
        <v>#N/A</v>
      </c>
      <c r="X1540" s="169">
        <f t="shared" ca="1" si="125"/>
        <v>0</v>
      </c>
      <c r="AB1540" s="312" t="str">
        <f t="shared" si="127"/>
        <v/>
      </c>
      <c r="AC1540" s="169" t="str">
        <f t="shared" si="128"/>
        <v/>
      </c>
      <c r="AD1540" s="169" t="str">
        <f t="shared" si="129"/>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6"/>
        <v/>
      </c>
      <c r="T1541" s="154" t="str">
        <f ca="1">IF(B1541="","",IF(ISERROR(MATCH($J1541,SorP!$B$1:$B$6261,0)),"",INDIRECT("'SorP'!$A$"&amp;MATCH($S1541&amp;$J1541,SorP!C:C,0))))</f>
        <v/>
      </c>
      <c r="U1541" s="167"/>
      <c r="V1541" s="168" t="e">
        <f>IF(C1541="",NA(),MATCH($B1541&amp;$C1541,'Smelter Look-up'!$J:$J,0))</f>
        <v>#N/A</v>
      </c>
      <c r="X1541" s="169">
        <f t="shared" ca="1" si="125"/>
        <v>0</v>
      </c>
      <c r="AB1541" s="312" t="str">
        <f t="shared" si="127"/>
        <v/>
      </c>
      <c r="AC1541" s="169" t="str">
        <f t="shared" si="128"/>
        <v/>
      </c>
      <c r="AD1541" s="169" t="str">
        <f t="shared" si="129"/>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6"/>
        <v/>
      </c>
      <c r="T1542" s="154" t="str">
        <f ca="1">IF(B1542="","",IF(ISERROR(MATCH($J1542,SorP!$B$1:$B$6261,0)),"",INDIRECT("'SorP'!$A$"&amp;MATCH($S1542&amp;$J1542,SorP!C:C,0))))</f>
        <v/>
      </c>
      <c r="U1542" s="167"/>
      <c r="V1542" s="168" t="e">
        <f>IF(C1542="",NA(),MATCH($B1542&amp;$C1542,'Smelter Look-up'!$J:$J,0))</f>
        <v>#N/A</v>
      </c>
      <c r="X1542" s="169">
        <f t="shared" ca="1" si="125"/>
        <v>0</v>
      </c>
      <c r="AB1542" s="312" t="str">
        <f t="shared" si="127"/>
        <v/>
      </c>
      <c r="AC1542" s="169" t="str">
        <f t="shared" si="128"/>
        <v/>
      </c>
      <c r="AD1542" s="169" t="str">
        <f t="shared" si="129"/>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6"/>
        <v/>
      </c>
      <c r="T1543" s="154" t="str">
        <f ca="1">IF(B1543="","",IF(ISERROR(MATCH($J1543,SorP!$B$1:$B$6261,0)),"",INDIRECT("'SorP'!$A$"&amp;MATCH($S1543&amp;$J1543,SorP!C:C,0))))</f>
        <v/>
      </c>
      <c r="U1543" s="167"/>
      <c r="V1543" s="168" t="e">
        <f>IF(C1543="",NA(),MATCH($B1543&amp;$C1543,'Smelter Look-up'!$J:$J,0))</f>
        <v>#N/A</v>
      </c>
      <c r="X1543" s="169">
        <f t="shared" ca="1" si="125"/>
        <v>0</v>
      </c>
      <c r="AB1543" s="312" t="str">
        <f t="shared" si="127"/>
        <v/>
      </c>
      <c r="AC1543" s="169" t="str">
        <f t="shared" si="128"/>
        <v/>
      </c>
      <c r="AD1543" s="169" t="str">
        <f t="shared" si="129"/>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6"/>
        <v/>
      </c>
      <c r="T1544" s="154" t="str">
        <f ca="1">IF(B1544="","",IF(ISERROR(MATCH($J1544,SorP!$B$1:$B$6261,0)),"",INDIRECT("'SorP'!$A$"&amp;MATCH($S1544&amp;$J1544,SorP!C:C,0))))</f>
        <v/>
      </c>
      <c r="U1544" s="167"/>
      <c r="V1544" s="168" t="e">
        <f>IF(C1544="",NA(),MATCH($B1544&amp;$C1544,'Smelter Look-up'!$J:$J,0))</f>
        <v>#N/A</v>
      </c>
      <c r="X1544" s="169">
        <f t="shared" ca="1" si="125"/>
        <v>0</v>
      </c>
      <c r="AB1544" s="312" t="str">
        <f t="shared" si="127"/>
        <v/>
      </c>
      <c r="AC1544" s="169" t="str">
        <f t="shared" si="128"/>
        <v/>
      </c>
      <c r="AD1544" s="169" t="str">
        <f t="shared" si="129"/>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6"/>
        <v/>
      </c>
      <c r="T1545" s="154" t="str">
        <f ca="1">IF(B1545="","",IF(ISERROR(MATCH($J1545,SorP!$B$1:$B$6261,0)),"",INDIRECT("'SorP'!$A$"&amp;MATCH($S1545&amp;$J1545,SorP!C:C,0))))</f>
        <v/>
      </c>
      <c r="U1545" s="167"/>
      <c r="V1545" s="168" t="e">
        <f>IF(C1545="",NA(),MATCH($B1545&amp;$C1545,'Smelter Look-up'!$J:$J,0))</f>
        <v>#N/A</v>
      </c>
      <c r="X1545" s="169">
        <f t="shared" ca="1" si="125"/>
        <v>0</v>
      </c>
      <c r="AB1545" s="312" t="str">
        <f t="shared" si="127"/>
        <v/>
      </c>
      <c r="AC1545" s="169" t="str">
        <f t="shared" si="128"/>
        <v/>
      </c>
      <c r="AD1545" s="169" t="str">
        <f t="shared" si="129"/>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6"/>
        <v/>
      </c>
      <c r="T1546" s="154" t="str">
        <f ca="1">IF(B1546="","",IF(ISERROR(MATCH($J1546,SorP!$B$1:$B$6261,0)),"",INDIRECT("'SorP'!$A$"&amp;MATCH($S1546&amp;$J1546,SorP!C:C,0))))</f>
        <v/>
      </c>
      <c r="U1546" s="167"/>
      <c r="V1546" s="168" t="e">
        <f>IF(C1546="",NA(),MATCH($B1546&amp;$C1546,'Smelter Look-up'!$J:$J,0))</f>
        <v>#N/A</v>
      </c>
      <c r="X1546" s="169">
        <f t="shared" ca="1" si="125"/>
        <v>0</v>
      </c>
      <c r="AB1546" s="312" t="str">
        <f t="shared" si="127"/>
        <v/>
      </c>
      <c r="AC1546" s="169" t="str">
        <f t="shared" si="128"/>
        <v/>
      </c>
      <c r="AD1546" s="169" t="str">
        <f t="shared" si="129"/>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6"/>
        <v/>
      </c>
      <c r="T1547" s="154" t="str">
        <f ca="1">IF(B1547="","",IF(ISERROR(MATCH($J1547,SorP!$B$1:$B$6261,0)),"",INDIRECT("'SorP'!$A$"&amp;MATCH($S1547&amp;$J1547,SorP!C:C,0))))</f>
        <v/>
      </c>
      <c r="U1547" s="167"/>
      <c r="V1547" s="168" t="e">
        <f>IF(C1547="",NA(),MATCH($B1547&amp;$C1547,'Smelter Look-up'!$J:$J,0))</f>
        <v>#N/A</v>
      </c>
      <c r="X1547" s="169">
        <f t="shared" ca="1" si="125"/>
        <v>0</v>
      </c>
      <c r="AB1547" s="312" t="str">
        <f t="shared" si="127"/>
        <v/>
      </c>
      <c r="AC1547" s="169" t="str">
        <f t="shared" si="128"/>
        <v/>
      </c>
      <c r="AD1547" s="169" t="str">
        <f t="shared" si="129"/>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6"/>
        <v/>
      </c>
      <c r="T1548" s="154" t="str">
        <f ca="1">IF(B1548="","",IF(ISERROR(MATCH($J1548,SorP!$B$1:$B$6261,0)),"",INDIRECT("'SorP'!$A$"&amp;MATCH($S1548&amp;$J1548,SorP!C:C,0))))</f>
        <v/>
      </c>
      <c r="U1548" s="167"/>
      <c r="V1548" s="168" t="e">
        <f>IF(C1548="",NA(),MATCH($B1548&amp;$C1548,'Smelter Look-up'!$J:$J,0))</f>
        <v>#N/A</v>
      </c>
      <c r="X1548" s="169">
        <f t="shared" ca="1" si="125"/>
        <v>0</v>
      </c>
      <c r="AB1548" s="312" t="str">
        <f t="shared" si="127"/>
        <v/>
      </c>
      <c r="AC1548" s="169" t="str">
        <f t="shared" si="128"/>
        <v/>
      </c>
      <c r="AD1548" s="169" t="str">
        <f t="shared" si="129"/>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6"/>
        <v/>
      </c>
      <c r="T1549" s="154" t="str">
        <f ca="1">IF(B1549="","",IF(ISERROR(MATCH($J1549,SorP!$B$1:$B$6261,0)),"",INDIRECT("'SorP'!$A$"&amp;MATCH($S1549&amp;$J1549,SorP!C:C,0))))</f>
        <v/>
      </c>
      <c r="U1549" s="167"/>
      <c r="V1549" s="168" t="e">
        <f>IF(C1549="",NA(),MATCH($B1549&amp;$C1549,'Smelter Look-up'!$J:$J,0))</f>
        <v>#N/A</v>
      </c>
      <c r="X1549" s="169">
        <f t="shared" ca="1" si="125"/>
        <v>0</v>
      </c>
      <c r="AB1549" s="312" t="str">
        <f t="shared" si="127"/>
        <v/>
      </c>
      <c r="AC1549" s="169" t="str">
        <f t="shared" si="128"/>
        <v/>
      </c>
      <c r="AD1549" s="169" t="str">
        <f t="shared" si="129"/>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6"/>
        <v/>
      </c>
      <c r="T1550" s="154" t="str">
        <f ca="1">IF(B1550="","",IF(ISERROR(MATCH($J1550,SorP!$B$1:$B$6261,0)),"",INDIRECT("'SorP'!$A$"&amp;MATCH($S1550&amp;$J1550,SorP!C:C,0))))</f>
        <v/>
      </c>
      <c r="U1550" s="167"/>
      <c r="V1550" s="168" t="e">
        <f>IF(C1550="",NA(),MATCH($B1550&amp;$C1550,'Smelter Look-up'!$J:$J,0))</f>
        <v>#N/A</v>
      </c>
      <c r="X1550" s="169">
        <f t="shared" ca="1" si="125"/>
        <v>0</v>
      </c>
      <c r="AB1550" s="312" t="str">
        <f t="shared" si="127"/>
        <v/>
      </c>
      <c r="AC1550" s="169" t="str">
        <f t="shared" si="128"/>
        <v/>
      </c>
      <c r="AD1550" s="169" t="str">
        <f t="shared" si="129"/>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6"/>
        <v/>
      </c>
      <c r="T1551" s="154" t="str">
        <f ca="1">IF(B1551="","",IF(ISERROR(MATCH($J1551,SorP!$B$1:$B$6261,0)),"",INDIRECT("'SorP'!$A$"&amp;MATCH($S1551&amp;$J1551,SorP!C:C,0))))</f>
        <v/>
      </c>
      <c r="U1551" s="167"/>
      <c r="V1551" s="168" t="e">
        <f>IF(C1551="",NA(),MATCH($B1551&amp;$C1551,'Smelter Look-up'!$J:$J,0))</f>
        <v>#N/A</v>
      </c>
      <c r="X1551" s="169">
        <f t="shared" ca="1" si="125"/>
        <v>0</v>
      </c>
      <c r="AB1551" s="312" t="str">
        <f t="shared" si="127"/>
        <v/>
      </c>
      <c r="AC1551" s="169" t="str">
        <f t="shared" si="128"/>
        <v/>
      </c>
      <c r="AD1551" s="169" t="str">
        <f t="shared" si="129"/>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6"/>
        <v/>
      </c>
      <c r="T1552" s="154" t="str">
        <f ca="1">IF(B1552="","",IF(ISERROR(MATCH($J1552,SorP!$B$1:$B$6261,0)),"",INDIRECT("'SorP'!$A$"&amp;MATCH($S1552&amp;$J1552,SorP!C:C,0))))</f>
        <v/>
      </c>
      <c r="U1552" s="167"/>
      <c r="V1552" s="168" t="e">
        <f>IF(C1552="",NA(),MATCH($B1552&amp;$C1552,'Smelter Look-up'!$J:$J,0))</f>
        <v>#N/A</v>
      </c>
      <c r="X1552" s="169">
        <f t="shared" ca="1" si="125"/>
        <v>0</v>
      </c>
      <c r="AB1552" s="312" t="str">
        <f t="shared" si="127"/>
        <v/>
      </c>
      <c r="AC1552" s="169" t="str">
        <f t="shared" si="128"/>
        <v/>
      </c>
      <c r="AD1552" s="169" t="str">
        <f t="shared" si="129"/>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6"/>
        <v/>
      </c>
      <c r="T1553" s="154" t="str">
        <f ca="1">IF(B1553="","",IF(ISERROR(MATCH($J1553,SorP!$B$1:$B$6261,0)),"",INDIRECT("'SorP'!$A$"&amp;MATCH($S1553&amp;$J1553,SorP!C:C,0))))</f>
        <v/>
      </c>
      <c r="U1553" s="167"/>
      <c r="V1553" s="168" t="e">
        <f>IF(C1553="",NA(),MATCH($B1553&amp;$C1553,'Smelter Look-up'!$J:$J,0))</f>
        <v>#N/A</v>
      </c>
      <c r="X1553" s="169">
        <f t="shared" ca="1" si="125"/>
        <v>0</v>
      </c>
      <c r="AB1553" s="312" t="str">
        <f t="shared" si="127"/>
        <v/>
      </c>
      <c r="AC1553" s="169" t="str">
        <f t="shared" si="128"/>
        <v/>
      </c>
      <c r="AD1553" s="169" t="str">
        <f t="shared" si="129"/>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6"/>
        <v/>
      </c>
      <c r="T1554" s="154" t="str">
        <f ca="1">IF(B1554="","",IF(ISERROR(MATCH($J1554,SorP!$B$1:$B$6261,0)),"",INDIRECT("'SorP'!$A$"&amp;MATCH($S1554&amp;$J1554,SorP!C:C,0))))</f>
        <v/>
      </c>
      <c r="U1554" s="167"/>
      <c r="V1554" s="168" t="e">
        <f>IF(C1554="",NA(),MATCH($B1554&amp;$C1554,'Smelter Look-up'!$J:$J,0))</f>
        <v>#N/A</v>
      </c>
      <c r="X1554" s="169">
        <f t="shared" ca="1" si="125"/>
        <v>0</v>
      </c>
      <c r="AB1554" s="312" t="str">
        <f t="shared" si="127"/>
        <v/>
      </c>
      <c r="AC1554" s="169" t="str">
        <f t="shared" si="128"/>
        <v/>
      </c>
      <c r="AD1554" s="169" t="str">
        <f t="shared" si="129"/>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6"/>
        <v/>
      </c>
      <c r="T1555" s="154" t="str">
        <f ca="1">IF(B1555="","",IF(ISERROR(MATCH($J1555,SorP!$B$1:$B$6261,0)),"",INDIRECT("'SorP'!$A$"&amp;MATCH($S1555&amp;$J1555,SorP!C:C,0))))</f>
        <v/>
      </c>
      <c r="U1555" s="167"/>
      <c r="V1555" s="168" t="e">
        <f>IF(C1555="",NA(),MATCH($B1555&amp;$C1555,'Smelter Look-up'!$J:$J,0))</f>
        <v>#N/A</v>
      </c>
      <c r="X1555" s="169">
        <f t="shared" ca="1" si="125"/>
        <v>0</v>
      </c>
      <c r="AB1555" s="312" t="str">
        <f t="shared" si="127"/>
        <v/>
      </c>
      <c r="AC1555" s="169" t="str">
        <f t="shared" si="128"/>
        <v/>
      </c>
      <c r="AD1555" s="169" t="str">
        <f t="shared" si="129"/>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6"/>
        <v/>
      </c>
      <c r="T1556" s="154" t="str">
        <f ca="1">IF(B1556="","",IF(ISERROR(MATCH($J1556,SorP!$B$1:$B$6261,0)),"",INDIRECT("'SorP'!$A$"&amp;MATCH($S1556&amp;$J1556,SorP!C:C,0))))</f>
        <v/>
      </c>
      <c r="U1556" s="167"/>
      <c r="V1556" s="168" t="e">
        <f>IF(C1556="",NA(),MATCH($B1556&amp;$C1556,'Smelter Look-up'!$J:$J,0))</f>
        <v>#N/A</v>
      </c>
      <c r="X1556" s="169">
        <f t="shared" ca="1" si="125"/>
        <v>0</v>
      </c>
      <c r="AB1556" s="312" t="str">
        <f t="shared" si="127"/>
        <v/>
      </c>
      <c r="AC1556" s="169" t="str">
        <f t="shared" si="128"/>
        <v/>
      </c>
      <c r="AD1556" s="169" t="str">
        <f t="shared" si="129"/>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6"/>
        <v/>
      </c>
      <c r="T1557" s="154" t="str">
        <f ca="1">IF(B1557="","",IF(ISERROR(MATCH($J1557,SorP!$B$1:$B$6261,0)),"",INDIRECT("'SorP'!$A$"&amp;MATCH($S1557&amp;$J1557,SorP!C:C,0))))</f>
        <v/>
      </c>
      <c r="U1557" s="167"/>
      <c r="V1557" s="168" t="e">
        <f>IF(C1557="",NA(),MATCH($B1557&amp;$C1557,'Smelter Look-up'!$J:$J,0))</f>
        <v>#N/A</v>
      </c>
      <c r="X1557" s="169">
        <f t="shared" ca="1" si="125"/>
        <v>0</v>
      </c>
      <c r="AB1557" s="312" t="str">
        <f t="shared" si="127"/>
        <v/>
      </c>
      <c r="AC1557" s="169" t="str">
        <f t="shared" si="128"/>
        <v/>
      </c>
      <c r="AD1557" s="169" t="str">
        <f t="shared" si="129"/>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6"/>
        <v/>
      </c>
      <c r="T1558" s="154" t="str">
        <f ca="1">IF(B1558="","",IF(ISERROR(MATCH($J1558,SorP!$B$1:$B$6261,0)),"",INDIRECT("'SorP'!$A$"&amp;MATCH($S1558&amp;$J1558,SorP!C:C,0))))</f>
        <v/>
      </c>
      <c r="U1558" s="167"/>
      <c r="V1558" s="168" t="e">
        <f>IF(C1558="",NA(),MATCH($B1558&amp;$C1558,'Smelter Look-up'!$J:$J,0))</f>
        <v>#N/A</v>
      </c>
      <c r="X1558" s="169">
        <f t="shared" ca="1" si="125"/>
        <v>0</v>
      </c>
      <c r="AB1558" s="312" t="str">
        <f t="shared" si="127"/>
        <v/>
      </c>
      <c r="AC1558" s="169" t="str">
        <f t="shared" si="128"/>
        <v/>
      </c>
      <c r="AD1558" s="169" t="str">
        <f t="shared" si="129"/>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6"/>
        <v/>
      </c>
      <c r="T1559" s="154" t="str">
        <f ca="1">IF(B1559="","",IF(ISERROR(MATCH($J1559,SorP!$B$1:$B$6261,0)),"",INDIRECT("'SorP'!$A$"&amp;MATCH($S1559&amp;$J1559,SorP!C:C,0))))</f>
        <v/>
      </c>
      <c r="U1559" s="167"/>
      <c r="V1559" s="168" t="e">
        <f>IF(C1559="",NA(),MATCH($B1559&amp;$C1559,'Smelter Look-up'!$J:$J,0))</f>
        <v>#N/A</v>
      </c>
      <c r="X1559" s="169">
        <f t="shared" ca="1" si="125"/>
        <v>0</v>
      </c>
      <c r="AB1559" s="312" t="str">
        <f t="shared" si="127"/>
        <v/>
      </c>
      <c r="AC1559" s="169" t="str">
        <f t="shared" si="128"/>
        <v/>
      </c>
      <c r="AD1559" s="169" t="str">
        <f t="shared" si="129"/>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6"/>
        <v/>
      </c>
      <c r="T1560" s="154" t="str">
        <f ca="1">IF(B1560="","",IF(ISERROR(MATCH($J1560,SorP!$B$1:$B$6261,0)),"",INDIRECT("'SorP'!$A$"&amp;MATCH($S1560&amp;$J1560,SorP!C:C,0))))</f>
        <v/>
      </c>
      <c r="U1560" s="167"/>
      <c r="V1560" s="168" t="e">
        <f>IF(C1560="",NA(),MATCH($B1560&amp;$C1560,'Smelter Look-up'!$J:$J,0))</f>
        <v>#N/A</v>
      </c>
      <c r="X1560" s="169">
        <f t="shared" ca="1" si="125"/>
        <v>0</v>
      </c>
      <c r="AB1560" s="312" t="str">
        <f t="shared" si="127"/>
        <v/>
      </c>
      <c r="AC1560" s="169" t="str">
        <f t="shared" si="128"/>
        <v/>
      </c>
      <c r="AD1560" s="169" t="str">
        <f t="shared" si="129"/>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6"/>
        <v/>
      </c>
      <c r="T1561" s="154" t="str">
        <f ca="1">IF(B1561="","",IF(ISERROR(MATCH($J1561,SorP!$B$1:$B$6261,0)),"",INDIRECT("'SorP'!$A$"&amp;MATCH($S1561&amp;$J1561,SorP!C:C,0))))</f>
        <v/>
      </c>
      <c r="U1561" s="167"/>
      <c r="V1561" s="168" t="e">
        <f>IF(C1561="",NA(),MATCH($B1561&amp;$C1561,'Smelter Look-up'!$J:$J,0))</f>
        <v>#N/A</v>
      </c>
      <c r="X1561" s="169">
        <f t="shared" ca="1" si="125"/>
        <v>0</v>
      </c>
      <c r="AB1561" s="312" t="str">
        <f t="shared" si="127"/>
        <v/>
      </c>
      <c r="AC1561" s="169" t="str">
        <f t="shared" si="128"/>
        <v/>
      </c>
      <c r="AD1561" s="169" t="str">
        <f t="shared" si="129"/>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6"/>
        <v/>
      </c>
      <c r="T1562" s="154" t="str">
        <f ca="1">IF(B1562="","",IF(ISERROR(MATCH($J1562,SorP!$B$1:$B$6261,0)),"",INDIRECT("'SorP'!$A$"&amp;MATCH($S1562&amp;$J1562,SorP!C:C,0))))</f>
        <v/>
      </c>
      <c r="U1562" s="167"/>
      <c r="V1562" s="168" t="e">
        <f>IF(C1562="",NA(),MATCH($B1562&amp;$C1562,'Smelter Look-up'!$J:$J,0))</f>
        <v>#N/A</v>
      </c>
      <c r="X1562" s="169">
        <f t="shared" ca="1" si="125"/>
        <v>0</v>
      </c>
      <c r="AB1562" s="312" t="str">
        <f t="shared" si="127"/>
        <v/>
      </c>
      <c r="AC1562" s="169" t="str">
        <f t="shared" si="128"/>
        <v/>
      </c>
      <c r="AD1562" s="169" t="str">
        <f t="shared" si="129"/>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6"/>
        <v/>
      </c>
      <c r="T1563" s="154" t="str">
        <f ca="1">IF(B1563="","",IF(ISERROR(MATCH($J1563,SorP!$B$1:$B$6261,0)),"",INDIRECT("'SorP'!$A$"&amp;MATCH($S1563&amp;$J1563,SorP!C:C,0))))</f>
        <v/>
      </c>
      <c r="U1563" s="167"/>
      <c r="V1563" s="168" t="e">
        <f>IF(C1563="",NA(),MATCH($B1563&amp;$C1563,'Smelter Look-up'!$J:$J,0))</f>
        <v>#N/A</v>
      </c>
      <c r="X1563" s="169">
        <f t="shared" ca="1" si="125"/>
        <v>0</v>
      </c>
      <c r="AB1563" s="312" t="str">
        <f t="shared" si="127"/>
        <v/>
      </c>
      <c r="AC1563" s="169" t="str">
        <f t="shared" si="128"/>
        <v/>
      </c>
      <c r="AD1563" s="169" t="str">
        <f t="shared" si="129"/>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6"/>
        <v/>
      </c>
      <c r="T1564" s="154" t="str">
        <f ca="1">IF(B1564="","",IF(ISERROR(MATCH($J1564,SorP!$B$1:$B$6261,0)),"",INDIRECT("'SorP'!$A$"&amp;MATCH($S1564&amp;$J1564,SorP!C:C,0))))</f>
        <v/>
      </c>
      <c r="U1564" s="167"/>
      <c r="V1564" s="168" t="e">
        <f>IF(C1564="",NA(),MATCH($B1564&amp;$C1564,'Smelter Look-up'!$J:$J,0))</f>
        <v>#N/A</v>
      </c>
      <c r="X1564" s="169">
        <f t="shared" ca="1" si="125"/>
        <v>0</v>
      </c>
      <c r="AB1564" s="312" t="str">
        <f t="shared" si="127"/>
        <v/>
      </c>
      <c r="AC1564" s="169" t="str">
        <f t="shared" si="128"/>
        <v/>
      </c>
      <c r="AD1564" s="169" t="str">
        <f t="shared" si="129"/>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6"/>
        <v/>
      </c>
      <c r="T1565" s="154" t="str">
        <f ca="1">IF(B1565="","",IF(ISERROR(MATCH($J1565,SorP!$B$1:$B$6261,0)),"",INDIRECT("'SorP'!$A$"&amp;MATCH($S1565&amp;$J1565,SorP!C:C,0))))</f>
        <v/>
      </c>
      <c r="U1565" s="167"/>
      <c r="V1565" s="168" t="e">
        <f>IF(C1565="",NA(),MATCH($B1565&amp;$C1565,'Smelter Look-up'!$J:$J,0))</f>
        <v>#N/A</v>
      </c>
      <c r="X1565" s="169">
        <f t="shared" ca="1" si="125"/>
        <v>0</v>
      </c>
      <c r="AB1565" s="312" t="str">
        <f t="shared" si="127"/>
        <v/>
      </c>
      <c r="AC1565" s="169" t="str">
        <f t="shared" si="128"/>
        <v/>
      </c>
      <c r="AD1565" s="169" t="str">
        <f t="shared" si="129"/>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6"/>
        <v/>
      </c>
      <c r="T1566" s="154" t="str">
        <f ca="1">IF(B1566="","",IF(ISERROR(MATCH($J1566,SorP!$B$1:$B$6261,0)),"",INDIRECT("'SorP'!$A$"&amp;MATCH($S1566&amp;$J1566,SorP!C:C,0))))</f>
        <v/>
      </c>
      <c r="U1566" s="167"/>
      <c r="V1566" s="168" t="e">
        <f>IF(C1566="",NA(),MATCH($B1566&amp;$C1566,'Smelter Look-up'!$J:$J,0))</f>
        <v>#N/A</v>
      </c>
      <c r="X1566" s="169">
        <f t="shared" ca="1" si="125"/>
        <v>0</v>
      </c>
      <c r="AB1566" s="312" t="str">
        <f t="shared" si="127"/>
        <v/>
      </c>
      <c r="AC1566" s="169" t="str">
        <f t="shared" si="128"/>
        <v/>
      </c>
      <c r="AD1566" s="169" t="str">
        <f t="shared" si="129"/>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6"/>
        <v/>
      </c>
      <c r="T1567" s="154" t="str">
        <f ca="1">IF(B1567="","",IF(ISERROR(MATCH($J1567,SorP!$B$1:$B$6261,0)),"",INDIRECT("'SorP'!$A$"&amp;MATCH($S1567&amp;$J1567,SorP!C:C,0))))</f>
        <v/>
      </c>
      <c r="U1567" s="167"/>
      <c r="V1567" s="168" t="e">
        <f>IF(C1567="",NA(),MATCH($B1567&amp;$C1567,'Smelter Look-up'!$J:$J,0))</f>
        <v>#N/A</v>
      </c>
      <c r="X1567" s="169">
        <f t="shared" ca="1" si="125"/>
        <v>0</v>
      </c>
      <c r="AB1567" s="312" t="str">
        <f t="shared" si="127"/>
        <v/>
      </c>
      <c r="AC1567" s="169" t="str">
        <f t="shared" si="128"/>
        <v/>
      </c>
      <c r="AD1567" s="169" t="str">
        <f t="shared" si="129"/>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6"/>
        <v/>
      </c>
      <c r="T1568" s="154" t="str">
        <f ca="1">IF(B1568="","",IF(ISERROR(MATCH($J1568,SorP!$B$1:$B$6261,0)),"",INDIRECT("'SorP'!$A$"&amp;MATCH($S1568&amp;$J1568,SorP!C:C,0))))</f>
        <v/>
      </c>
      <c r="U1568" s="167"/>
      <c r="V1568" s="168" t="e">
        <f>IF(C1568="",NA(),MATCH($B1568&amp;$C1568,'Smelter Look-up'!$J:$J,0))</f>
        <v>#N/A</v>
      </c>
      <c r="X1568" s="169">
        <f t="shared" ca="1" si="125"/>
        <v>0</v>
      </c>
      <c r="AB1568" s="312" t="str">
        <f t="shared" si="127"/>
        <v/>
      </c>
      <c r="AC1568" s="169" t="str">
        <f t="shared" si="128"/>
        <v/>
      </c>
      <c r="AD1568" s="169" t="str">
        <f t="shared" si="129"/>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6"/>
        <v/>
      </c>
      <c r="T1569" s="154" t="str">
        <f ca="1">IF(B1569="","",IF(ISERROR(MATCH($J1569,SorP!$B$1:$B$6261,0)),"",INDIRECT("'SorP'!$A$"&amp;MATCH($S1569&amp;$J1569,SorP!C:C,0))))</f>
        <v/>
      </c>
      <c r="U1569" s="167"/>
      <c r="V1569" s="168" t="e">
        <f>IF(C1569="",NA(),MATCH($B1569&amp;$C1569,'Smelter Look-up'!$J:$J,0))</f>
        <v>#N/A</v>
      </c>
      <c r="X1569" s="169">
        <f t="shared" ca="1" si="125"/>
        <v>0</v>
      </c>
      <c r="AB1569" s="312" t="str">
        <f t="shared" si="127"/>
        <v/>
      </c>
      <c r="AC1569" s="169" t="str">
        <f t="shared" si="128"/>
        <v/>
      </c>
      <c r="AD1569" s="169" t="str">
        <f t="shared" si="129"/>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6"/>
        <v/>
      </c>
      <c r="T1570" s="154" t="str">
        <f ca="1">IF(B1570="","",IF(ISERROR(MATCH($J1570,SorP!$B$1:$B$6261,0)),"",INDIRECT("'SorP'!$A$"&amp;MATCH($S1570&amp;$J1570,SorP!C:C,0))))</f>
        <v/>
      </c>
      <c r="U1570" s="167"/>
      <c r="V1570" s="168" t="e">
        <f>IF(C1570="",NA(),MATCH($B1570&amp;$C1570,'Smelter Look-up'!$J:$J,0))</f>
        <v>#N/A</v>
      </c>
      <c r="X1570" s="169">
        <f t="shared" ca="1" si="125"/>
        <v>0</v>
      </c>
      <c r="AB1570" s="312" t="str">
        <f t="shared" si="127"/>
        <v/>
      </c>
      <c r="AC1570" s="169" t="str">
        <f t="shared" si="128"/>
        <v/>
      </c>
      <c r="AD1570" s="169" t="str">
        <f t="shared" si="129"/>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6"/>
        <v/>
      </c>
      <c r="T1571" s="154" t="str">
        <f ca="1">IF(B1571="","",IF(ISERROR(MATCH($J1571,SorP!$B$1:$B$6261,0)),"",INDIRECT("'SorP'!$A$"&amp;MATCH($S1571&amp;$J1571,SorP!C:C,0))))</f>
        <v/>
      </c>
      <c r="U1571" s="167"/>
      <c r="V1571" s="168" t="e">
        <f>IF(C1571="",NA(),MATCH($B1571&amp;$C1571,'Smelter Look-up'!$J:$J,0))</f>
        <v>#N/A</v>
      </c>
      <c r="X1571" s="169">
        <f t="shared" ca="1" si="125"/>
        <v>0</v>
      </c>
      <c r="AB1571" s="312" t="str">
        <f t="shared" si="127"/>
        <v/>
      </c>
      <c r="AC1571" s="169" t="str">
        <f t="shared" si="128"/>
        <v/>
      </c>
      <c r="AD1571" s="169" t="str">
        <f t="shared" si="129"/>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6"/>
        <v/>
      </c>
      <c r="T1572" s="154" t="str">
        <f ca="1">IF(B1572="","",IF(ISERROR(MATCH($J1572,SorP!$B$1:$B$6261,0)),"",INDIRECT("'SorP'!$A$"&amp;MATCH($S1572&amp;$J1572,SorP!C:C,0))))</f>
        <v/>
      </c>
      <c r="U1572" s="167"/>
      <c r="V1572" s="168" t="e">
        <f>IF(C1572="",NA(),MATCH($B1572&amp;$C1572,'Smelter Look-up'!$J:$J,0))</f>
        <v>#N/A</v>
      </c>
      <c r="X1572" s="169">
        <f t="shared" ca="1" si="125"/>
        <v>0</v>
      </c>
      <c r="AB1572" s="312" t="str">
        <f t="shared" si="127"/>
        <v/>
      </c>
      <c r="AC1572" s="169" t="str">
        <f t="shared" si="128"/>
        <v/>
      </c>
      <c r="AD1572" s="169" t="str">
        <f t="shared" si="129"/>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6"/>
        <v/>
      </c>
      <c r="T1573" s="154" t="str">
        <f ca="1">IF(B1573="","",IF(ISERROR(MATCH($J1573,SorP!$B$1:$B$6261,0)),"",INDIRECT("'SorP'!$A$"&amp;MATCH($S1573&amp;$J1573,SorP!C:C,0))))</f>
        <v/>
      </c>
      <c r="U1573" s="167"/>
      <c r="V1573" s="168" t="e">
        <f>IF(C1573="",NA(),MATCH($B1573&amp;$C1573,'Smelter Look-up'!$J:$J,0))</f>
        <v>#N/A</v>
      </c>
      <c r="X1573" s="169">
        <f t="shared" ca="1" si="125"/>
        <v>0</v>
      </c>
      <c r="AB1573" s="312" t="str">
        <f t="shared" si="127"/>
        <v/>
      </c>
      <c r="AC1573" s="169" t="str">
        <f t="shared" si="128"/>
        <v/>
      </c>
      <c r="AD1573" s="169" t="str">
        <f t="shared" si="129"/>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6"/>
        <v/>
      </c>
      <c r="T1574" s="154" t="str">
        <f ca="1">IF(B1574="","",IF(ISERROR(MATCH($J1574,SorP!$B$1:$B$6261,0)),"",INDIRECT("'SorP'!$A$"&amp;MATCH($S1574&amp;$J1574,SorP!C:C,0))))</f>
        <v/>
      </c>
      <c r="U1574" s="167"/>
      <c r="V1574" s="168" t="e">
        <f>IF(C1574="",NA(),MATCH($B1574&amp;$C1574,'Smelter Look-up'!$J:$J,0))</f>
        <v>#N/A</v>
      </c>
      <c r="X1574" s="169">
        <f t="shared" ca="1" si="125"/>
        <v>0</v>
      </c>
      <c r="AB1574" s="312" t="str">
        <f t="shared" si="127"/>
        <v/>
      </c>
      <c r="AC1574" s="169" t="str">
        <f t="shared" si="128"/>
        <v/>
      </c>
      <c r="AD1574" s="169" t="str">
        <f t="shared" si="129"/>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6"/>
        <v/>
      </c>
      <c r="T1575" s="154" t="str">
        <f ca="1">IF(B1575="","",IF(ISERROR(MATCH($J1575,SorP!$B$1:$B$6261,0)),"",INDIRECT("'SorP'!$A$"&amp;MATCH($S1575&amp;$J1575,SorP!C:C,0))))</f>
        <v/>
      </c>
      <c r="U1575" s="167"/>
      <c r="V1575" s="168" t="e">
        <f>IF(C1575="",NA(),MATCH($B1575&amp;$C1575,'Smelter Look-up'!$J:$J,0))</f>
        <v>#N/A</v>
      </c>
      <c r="X1575" s="169">
        <f t="shared" ca="1" si="125"/>
        <v>0</v>
      </c>
      <c r="AB1575" s="312" t="str">
        <f t="shared" si="127"/>
        <v/>
      </c>
      <c r="AC1575" s="169" t="str">
        <f t="shared" si="128"/>
        <v/>
      </c>
      <c r="AD1575" s="169" t="str">
        <f t="shared" si="129"/>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6"/>
        <v/>
      </c>
      <c r="T1576" s="154" t="str">
        <f ca="1">IF(B1576="","",IF(ISERROR(MATCH($J1576,SorP!$B$1:$B$6261,0)),"",INDIRECT("'SorP'!$A$"&amp;MATCH($S1576&amp;$J1576,SorP!C:C,0))))</f>
        <v/>
      </c>
      <c r="U1576" s="167"/>
      <c r="V1576" s="168" t="e">
        <f>IF(C1576="",NA(),MATCH($B1576&amp;$C1576,'Smelter Look-up'!$J:$J,0))</f>
        <v>#N/A</v>
      </c>
      <c r="X1576" s="169">
        <f t="shared" ca="1" si="125"/>
        <v>0</v>
      </c>
      <c r="AB1576" s="312" t="str">
        <f t="shared" si="127"/>
        <v/>
      </c>
      <c r="AC1576" s="169" t="str">
        <f t="shared" si="128"/>
        <v/>
      </c>
      <c r="AD1576" s="169" t="str">
        <f t="shared" si="129"/>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6"/>
        <v/>
      </c>
      <c r="T1577" s="154" t="str">
        <f ca="1">IF(B1577="","",IF(ISERROR(MATCH($J1577,SorP!$B$1:$B$6261,0)),"",INDIRECT("'SorP'!$A$"&amp;MATCH($S1577&amp;$J1577,SorP!C:C,0))))</f>
        <v/>
      </c>
      <c r="U1577" s="167"/>
      <c r="V1577" s="168" t="e">
        <f>IF(C1577="",NA(),MATCH($B1577&amp;$C1577,'Smelter Look-up'!$J:$J,0))</f>
        <v>#N/A</v>
      </c>
      <c r="X1577" s="169">
        <f t="shared" ca="1" si="125"/>
        <v>0</v>
      </c>
      <c r="AB1577" s="312" t="str">
        <f t="shared" si="127"/>
        <v/>
      </c>
      <c r="AC1577" s="169" t="str">
        <f t="shared" si="128"/>
        <v/>
      </c>
      <c r="AD1577" s="169" t="str">
        <f t="shared" si="129"/>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6"/>
        <v/>
      </c>
      <c r="T1578" s="154" t="str">
        <f ca="1">IF(B1578="","",IF(ISERROR(MATCH($J1578,SorP!$B$1:$B$6261,0)),"",INDIRECT("'SorP'!$A$"&amp;MATCH($S1578&amp;$J1578,SorP!C:C,0))))</f>
        <v/>
      </c>
      <c r="U1578" s="167"/>
      <c r="V1578" s="168" t="e">
        <f>IF(C1578="",NA(),MATCH($B1578&amp;$C1578,'Smelter Look-up'!$J:$J,0))</f>
        <v>#N/A</v>
      </c>
      <c r="X1578" s="169">
        <f t="shared" ca="1" si="125"/>
        <v>0</v>
      </c>
      <c r="AB1578" s="312" t="str">
        <f t="shared" si="127"/>
        <v/>
      </c>
      <c r="AC1578" s="169" t="str">
        <f t="shared" si="128"/>
        <v/>
      </c>
      <c r="AD1578" s="169" t="str">
        <f t="shared" si="129"/>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6"/>
        <v/>
      </c>
      <c r="T1579" s="154" t="str">
        <f ca="1">IF(B1579="","",IF(ISERROR(MATCH($J1579,SorP!$B$1:$B$6261,0)),"",INDIRECT("'SorP'!$A$"&amp;MATCH($S1579&amp;$J1579,SorP!C:C,0))))</f>
        <v/>
      </c>
      <c r="U1579" s="167"/>
      <c r="V1579" s="168" t="e">
        <f>IF(C1579="",NA(),MATCH($B1579&amp;$C1579,'Smelter Look-up'!$J:$J,0))</f>
        <v>#N/A</v>
      </c>
      <c r="X1579" s="169">
        <f t="shared" ca="1" si="125"/>
        <v>0</v>
      </c>
      <c r="AB1579" s="312" t="str">
        <f t="shared" si="127"/>
        <v/>
      </c>
      <c r="AC1579" s="169" t="str">
        <f t="shared" si="128"/>
        <v/>
      </c>
      <c r="AD1579" s="169" t="str">
        <f t="shared" si="129"/>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6"/>
        <v/>
      </c>
      <c r="T1580" s="154" t="str">
        <f ca="1">IF(B1580="","",IF(ISERROR(MATCH($J1580,SorP!$B$1:$B$6261,0)),"",INDIRECT("'SorP'!$A$"&amp;MATCH($S1580&amp;$J1580,SorP!C:C,0))))</f>
        <v/>
      </c>
      <c r="U1580" s="167"/>
      <c r="V1580" s="168" t="e">
        <f>IF(C1580="",NA(),MATCH($B1580&amp;$C1580,'Smelter Look-up'!$J:$J,0))</f>
        <v>#N/A</v>
      </c>
      <c r="X1580" s="169">
        <f t="shared" ca="1" si="125"/>
        <v>0</v>
      </c>
      <c r="AB1580" s="312" t="str">
        <f t="shared" si="127"/>
        <v/>
      </c>
      <c r="AC1580" s="169" t="str">
        <f t="shared" si="128"/>
        <v/>
      </c>
      <c r="AD1580" s="169" t="str">
        <f t="shared" si="129"/>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6"/>
        <v/>
      </c>
      <c r="T1581" s="154" t="str">
        <f ca="1">IF(B1581="","",IF(ISERROR(MATCH($J1581,SorP!$B$1:$B$6261,0)),"",INDIRECT("'SorP'!$A$"&amp;MATCH($S1581&amp;$J1581,SorP!C:C,0))))</f>
        <v/>
      </c>
      <c r="U1581" s="167"/>
      <c r="V1581" s="168" t="e">
        <f>IF(C1581="",NA(),MATCH($B1581&amp;$C1581,'Smelter Look-up'!$J:$J,0))</f>
        <v>#N/A</v>
      </c>
      <c r="X1581" s="169">
        <f t="shared" ca="1" si="125"/>
        <v>0</v>
      </c>
      <c r="AB1581" s="312" t="str">
        <f t="shared" si="127"/>
        <v/>
      </c>
      <c r="AC1581" s="169" t="str">
        <f t="shared" si="128"/>
        <v/>
      </c>
      <c r="AD1581" s="169" t="str">
        <f t="shared" si="129"/>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6"/>
        <v/>
      </c>
      <c r="T1582" s="154" t="str">
        <f ca="1">IF(B1582="","",IF(ISERROR(MATCH($J1582,SorP!$B$1:$B$6261,0)),"",INDIRECT("'SorP'!$A$"&amp;MATCH($S1582&amp;$J1582,SorP!C:C,0))))</f>
        <v/>
      </c>
      <c r="U1582" s="167"/>
      <c r="V1582" s="168" t="e">
        <f>IF(C1582="",NA(),MATCH($B1582&amp;$C1582,'Smelter Look-up'!$J:$J,0))</f>
        <v>#N/A</v>
      </c>
      <c r="X1582" s="169">
        <f t="shared" ca="1" si="125"/>
        <v>0</v>
      </c>
      <c r="AB1582" s="312" t="str">
        <f t="shared" si="127"/>
        <v/>
      </c>
      <c r="AC1582" s="169" t="str">
        <f t="shared" si="128"/>
        <v/>
      </c>
      <c r="AD1582" s="169" t="str">
        <f t="shared" si="129"/>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6"/>
        <v/>
      </c>
      <c r="T1583" s="154" t="str">
        <f ca="1">IF(B1583="","",IF(ISERROR(MATCH($J1583,SorP!$B$1:$B$6261,0)),"",INDIRECT("'SorP'!$A$"&amp;MATCH($S1583&amp;$J1583,SorP!C:C,0))))</f>
        <v/>
      </c>
      <c r="U1583" s="167"/>
      <c r="V1583" s="168" t="e">
        <f>IF(C1583="",NA(),MATCH($B1583&amp;$C1583,'Smelter Look-up'!$J:$J,0))</f>
        <v>#N/A</v>
      </c>
      <c r="X1583" s="169">
        <f t="shared" ca="1" si="125"/>
        <v>0</v>
      </c>
      <c r="AB1583" s="312" t="str">
        <f t="shared" si="127"/>
        <v/>
      </c>
      <c r="AC1583" s="169" t="str">
        <f t="shared" si="128"/>
        <v/>
      </c>
      <c r="AD1583" s="169" t="str">
        <f t="shared" si="129"/>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6"/>
        <v/>
      </c>
      <c r="T1584" s="154" t="str">
        <f ca="1">IF(B1584="","",IF(ISERROR(MATCH($J1584,SorP!$B$1:$B$6261,0)),"",INDIRECT("'SorP'!$A$"&amp;MATCH($S1584&amp;$J1584,SorP!C:C,0))))</f>
        <v/>
      </c>
      <c r="U1584" s="167"/>
      <c r="V1584" s="168" t="e">
        <f>IF(C1584="",NA(),MATCH($B1584&amp;$C1584,'Smelter Look-up'!$J:$J,0))</f>
        <v>#N/A</v>
      </c>
      <c r="X1584" s="169">
        <f t="shared" ca="1" si="125"/>
        <v>0</v>
      </c>
      <c r="AB1584" s="312" t="str">
        <f t="shared" si="127"/>
        <v/>
      </c>
      <c r="AC1584" s="169" t="str">
        <f t="shared" si="128"/>
        <v/>
      </c>
      <c r="AD1584" s="169" t="str">
        <f t="shared" si="129"/>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6"/>
        <v/>
      </c>
      <c r="T1585" s="154" t="str">
        <f ca="1">IF(B1585="","",IF(ISERROR(MATCH($J1585,SorP!$B$1:$B$6261,0)),"",INDIRECT("'SorP'!$A$"&amp;MATCH($S1585&amp;$J1585,SorP!C:C,0))))</f>
        <v/>
      </c>
      <c r="U1585" s="167"/>
      <c r="V1585" s="168" t="e">
        <f>IF(C1585="",NA(),MATCH($B1585&amp;$C1585,'Smelter Look-up'!$J:$J,0))</f>
        <v>#N/A</v>
      </c>
      <c r="X1585" s="169">
        <f t="shared" ca="1" si="125"/>
        <v>0</v>
      </c>
      <c r="AB1585" s="312" t="str">
        <f t="shared" si="127"/>
        <v/>
      </c>
      <c r="AC1585" s="169" t="str">
        <f t="shared" si="128"/>
        <v/>
      </c>
      <c r="AD1585" s="169" t="str">
        <f t="shared" si="129"/>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6"/>
        <v/>
      </c>
      <c r="T1586" s="154" t="str">
        <f ca="1">IF(B1586="","",IF(ISERROR(MATCH($J1586,SorP!$B$1:$B$6261,0)),"",INDIRECT("'SorP'!$A$"&amp;MATCH($S1586&amp;$J1586,SorP!C:C,0))))</f>
        <v/>
      </c>
      <c r="U1586" s="167"/>
      <c r="V1586" s="168" t="e">
        <f>IF(C1586="",NA(),MATCH($B1586&amp;$C1586,'Smelter Look-up'!$J:$J,0))</f>
        <v>#N/A</v>
      </c>
      <c r="X1586" s="169">
        <f t="shared" ca="1" si="125"/>
        <v>0</v>
      </c>
      <c r="AB1586" s="312" t="str">
        <f t="shared" si="127"/>
        <v/>
      </c>
      <c r="AC1586" s="169" t="str">
        <f t="shared" si="128"/>
        <v/>
      </c>
      <c r="AD1586" s="169" t="str">
        <f t="shared" si="129"/>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6"/>
        <v/>
      </c>
      <c r="T1587" s="154" t="str">
        <f ca="1">IF(B1587="","",IF(ISERROR(MATCH($J1587,SorP!$B$1:$B$6261,0)),"",INDIRECT("'SorP'!$A$"&amp;MATCH($S1587&amp;$J1587,SorP!C:C,0))))</f>
        <v/>
      </c>
      <c r="U1587" s="167"/>
      <c r="V1587" s="168" t="e">
        <f>IF(C1587="",NA(),MATCH($B1587&amp;$C1587,'Smelter Look-up'!$J:$J,0))</f>
        <v>#N/A</v>
      </c>
      <c r="X1587" s="169">
        <f t="shared" ca="1" si="125"/>
        <v>0</v>
      </c>
      <c r="AB1587" s="312" t="str">
        <f t="shared" si="127"/>
        <v/>
      </c>
      <c r="AC1587" s="169" t="str">
        <f t="shared" si="128"/>
        <v/>
      </c>
      <c r="AD1587" s="169" t="str">
        <f t="shared" si="129"/>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6"/>
        <v/>
      </c>
      <c r="T1588" s="154" t="str">
        <f ca="1">IF(B1588="","",IF(ISERROR(MATCH($J1588,SorP!$B$1:$B$6261,0)),"",INDIRECT("'SorP'!$A$"&amp;MATCH($S1588&amp;$J1588,SorP!C:C,0))))</f>
        <v/>
      </c>
      <c r="U1588" s="167"/>
      <c r="V1588" s="168" t="e">
        <f>IF(C1588="",NA(),MATCH($B1588&amp;$C1588,'Smelter Look-up'!$J:$J,0))</f>
        <v>#N/A</v>
      </c>
      <c r="X1588" s="169">
        <f t="shared" ca="1" si="125"/>
        <v>0</v>
      </c>
      <c r="AB1588" s="312" t="str">
        <f t="shared" si="127"/>
        <v/>
      </c>
      <c r="AC1588" s="169" t="str">
        <f t="shared" si="128"/>
        <v/>
      </c>
      <c r="AD1588" s="169" t="str">
        <f t="shared" si="129"/>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6"/>
        <v/>
      </c>
      <c r="T1589" s="154" t="str">
        <f ca="1">IF(B1589="","",IF(ISERROR(MATCH($J1589,SorP!$B$1:$B$6261,0)),"",INDIRECT("'SorP'!$A$"&amp;MATCH($S1589&amp;$J1589,SorP!C:C,0))))</f>
        <v/>
      </c>
      <c r="U1589" s="167"/>
      <c r="V1589" s="168" t="e">
        <f>IF(C1589="",NA(),MATCH($B1589&amp;$C1589,'Smelter Look-up'!$J:$J,0))</f>
        <v>#N/A</v>
      </c>
      <c r="X1589" s="169">
        <f t="shared" ca="1" si="125"/>
        <v>0</v>
      </c>
      <c r="AB1589" s="312" t="str">
        <f t="shared" si="127"/>
        <v/>
      </c>
      <c r="AC1589" s="169" t="str">
        <f t="shared" si="128"/>
        <v/>
      </c>
      <c r="AD1589" s="169" t="str">
        <f t="shared" si="129"/>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6"/>
        <v/>
      </c>
      <c r="T1590" s="154" t="str">
        <f ca="1">IF(B1590="","",IF(ISERROR(MATCH($J1590,SorP!$B$1:$B$6261,0)),"",INDIRECT("'SorP'!$A$"&amp;MATCH($S1590&amp;$J1590,SorP!C:C,0))))</f>
        <v/>
      </c>
      <c r="U1590" s="167"/>
      <c r="V1590" s="168" t="e">
        <f>IF(C1590="",NA(),MATCH($B1590&amp;$C1590,'Smelter Look-up'!$J:$J,0))</f>
        <v>#N/A</v>
      </c>
      <c r="X1590" s="169">
        <f t="shared" ca="1" si="125"/>
        <v>0</v>
      </c>
      <c r="AB1590" s="312" t="str">
        <f t="shared" si="127"/>
        <v/>
      </c>
      <c r="AC1590" s="169" t="str">
        <f t="shared" si="128"/>
        <v/>
      </c>
      <c r="AD1590" s="169" t="str">
        <f t="shared" si="129"/>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6"/>
        <v/>
      </c>
      <c r="T1591" s="154" t="str">
        <f ca="1">IF(B1591="","",IF(ISERROR(MATCH($J1591,SorP!$B$1:$B$6261,0)),"",INDIRECT("'SorP'!$A$"&amp;MATCH($S1591&amp;$J1591,SorP!C:C,0))))</f>
        <v/>
      </c>
      <c r="U1591" s="167"/>
      <c r="V1591" s="168" t="e">
        <f>IF(C1591="",NA(),MATCH($B1591&amp;$C1591,'Smelter Look-up'!$J:$J,0))</f>
        <v>#N/A</v>
      </c>
      <c r="X1591" s="169">
        <f t="shared" ca="1" si="125"/>
        <v>0</v>
      </c>
      <c r="AB1591" s="312" t="str">
        <f t="shared" si="127"/>
        <v/>
      </c>
      <c r="AC1591" s="169" t="str">
        <f t="shared" si="128"/>
        <v/>
      </c>
      <c r="AD1591" s="169" t="str">
        <f t="shared" si="129"/>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6"/>
        <v/>
      </c>
      <c r="T1592" s="154" t="str">
        <f ca="1">IF(B1592="","",IF(ISERROR(MATCH($J1592,SorP!$B$1:$B$6261,0)),"",INDIRECT("'SorP'!$A$"&amp;MATCH($S1592&amp;$J1592,SorP!C:C,0))))</f>
        <v/>
      </c>
      <c r="U1592" s="167"/>
      <c r="V1592" s="168" t="e">
        <f>IF(C1592="",NA(),MATCH($B1592&amp;$C1592,'Smelter Look-up'!$J:$J,0))</f>
        <v>#N/A</v>
      </c>
      <c r="X1592" s="169">
        <f t="shared" ref="X1592:X1655" ca="1" si="130">IF(AND(C1592="Smelter not listed",OR(LEN(D1592)=0,LEN(E1592)=0)),1,0)</f>
        <v>0</v>
      </c>
      <c r="AB1592" s="312" t="str">
        <f t="shared" si="127"/>
        <v/>
      </c>
      <c r="AC1592" s="169" t="str">
        <f t="shared" si="128"/>
        <v/>
      </c>
      <c r="AD1592" s="169" t="str">
        <f t="shared" si="129"/>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ref="S1593:S1656" ca="1" si="131">IF(B1593="","",IF(ISERROR(MATCH($E1593,CL,0)),"Unknown",INDIRECT("'C'!$A$"&amp;MATCH($E1593,CL,0)+1)))</f>
        <v/>
      </c>
      <c r="T1593" s="154" t="str">
        <f ca="1">IF(B1593="","",IF(ISERROR(MATCH($J1593,SorP!$B$1:$B$6261,0)),"",INDIRECT("'SorP'!$A$"&amp;MATCH($S1593&amp;$J1593,SorP!C:C,0))))</f>
        <v/>
      </c>
      <c r="U1593" s="167"/>
      <c r="V1593" s="168" t="e">
        <f>IF(C1593="",NA(),MATCH($B1593&amp;$C1593,'Smelter Look-up'!$J:$J,0))</f>
        <v>#N/A</v>
      </c>
      <c r="X1593" s="169">
        <f t="shared" ca="1" si="130"/>
        <v>0</v>
      </c>
      <c r="AB1593" s="312" t="str">
        <f t="shared" si="127"/>
        <v/>
      </c>
      <c r="AC1593" s="169" t="str">
        <f t="shared" si="128"/>
        <v/>
      </c>
      <c r="AD1593" s="169" t="str">
        <f t="shared" si="129"/>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31"/>
        <v/>
      </c>
      <c r="T1594" s="154" t="str">
        <f ca="1">IF(B1594="","",IF(ISERROR(MATCH($J1594,SorP!$B$1:$B$6261,0)),"",INDIRECT("'SorP'!$A$"&amp;MATCH($S1594&amp;$J1594,SorP!C:C,0))))</f>
        <v/>
      </c>
      <c r="U1594" s="167"/>
      <c r="V1594" s="168" t="e">
        <f>IF(C1594="",NA(),MATCH($B1594&amp;$C1594,'Smelter Look-up'!$J:$J,0))</f>
        <v>#N/A</v>
      </c>
      <c r="X1594" s="169">
        <f t="shared" ca="1" si="130"/>
        <v>0</v>
      </c>
      <c r="AB1594" s="312" t="str">
        <f t="shared" si="127"/>
        <v/>
      </c>
      <c r="AC1594" s="169" t="str">
        <f t="shared" si="128"/>
        <v/>
      </c>
      <c r="AD1594" s="169" t="str">
        <f t="shared" si="129"/>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31"/>
        <v/>
      </c>
      <c r="T1595" s="154" t="str">
        <f ca="1">IF(B1595="","",IF(ISERROR(MATCH($J1595,SorP!$B$1:$B$6261,0)),"",INDIRECT("'SorP'!$A$"&amp;MATCH($S1595&amp;$J1595,SorP!C:C,0))))</f>
        <v/>
      </c>
      <c r="U1595" s="167"/>
      <c r="V1595" s="168" t="e">
        <f>IF(C1595="",NA(),MATCH($B1595&amp;$C1595,'Smelter Look-up'!$J:$J,0))</f>
        <v>#N/A</v>
      </c>
      <c r="X1595" s="169">
        <f t="shared" ca="1" si="130"/>
        <v>0</v>
      </c>
      <c r="AB1595" s="312" t="str">
        <f t="shared" si="127"/>
        <v/>
      </c>
      <c r="AC1595" s="169" t="str">
        <f t="shared" si="128"/>
        <v/>
      </c>
      <c r="AD1595" s="169" t="str">
        <f t="shared" si="129"/>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31"/>
        <v/>
      </c>
      <c r="T1596" s="154" t="str">
        <f ca="1">IF(B1596="","",IF(ISERROR(MATCH($J1596,SorP!$B$1:$B$6261,0)),"",INDIRECT("'SorP'!$A$"&amp;MATCH($S1596&amp;$J1596,SorP!C:C,0))))</f>
        <v/>
      </c>
      <c r="U1596" s="167"/>
      <c r="V1596" s="168" t="e">
        <f>IF(C1596="",NA(),MATCH($B1596&amp;$C1596,'Smelter Look-up'!$J:$J,0))</f>
        <v>#N/A</v>
      </c>
      <c r="X1596" s="169">
        <f t="shared" ca="1" si="130"/>
        <v>0</v>
      </c>
      <c r="AB1596" s="312" t="str">
        <f t="shared" si="127"/>
        <v/>
      </c>
      <c r="AC1596" s="169" t="str">
        <f t="shared" si="128"/>
        <v/>
      </c>
      <c r="AD1596" s="169" t="str">
        <f t="shared" si="129"/>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31"/>
        <v/>
      </c>
      <c r="T1597" s="154" t="str">
        <f ca="1">IF(B1597="","",IF(ISERROR(MATCH($J1597,SorP!$B$1:$B$6261,0)),"",INDIRECT("'SorP'!$A$"&amp;MATCH($S1597&amp;$J1597,SorP!C:C,0))))</f>
        <v/>
      </c>
      <c r="U1597" s="167"/>
      <c r="V1597" s="168" t="e">
        <f>IF(C1597="",NA(),MATCH($B1597&amp;$C1597,'Smelter Look-up'!$J:$J,0))</f>
        <v>#N/A</v>
      </c>
      <c r="X1597" s="169">
        <f t="shared" ca="1" si="130"/>
        <v>0</v>
      </c>
      <c r="AB1597" s="312" t="str">
        <f t="shared" si="127"/>
        <v/>
      </c>
      <c r="AC1597" s="169" t="str">
        <f t="shared" si="128"/>
        <v/>
      </c>
      <c r="AD1597" s="169" t="str">
        <f t="shared" si="129"/>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31"/>
        <v/>
      </c>
      <c r="T1598" s="154" t="str">
        <f ca="1">IF(B1598="","",IF(ISERROR(MATCH($J1598,SorP!$B$1:$B$6261,0)),"",INDIRECT("'SorP'!$A$"&amp;MATCH($S1598&amp;$J1598,SorP!C:C,0))))</f>
        <v/>
      </c>
      <c r="U1598" s="167"/>
      <c r="V1598" s="168" t="e">
        <f>IF(C1598="",NA(),MATCH($B1598&amp;$C1598,'Smelter Look-up'!$J:$J,0))</f>
        <v>#N/A</v>
      </c>
      <c r="X1598" s="169">
        <f t="shared" ca="1" si="130"/>
        <v>0</v>
      </c>
      <c r="AB1598" s="312" t="str">
        <f t="shared" si="127"/>
        <v/>
      </c>
      <c r="AC1598" s="169" t="str">
        <f t="shared" si="128"/>
        <v/>
      </c>
      <c r="AD1598" s="169" t="str">
        <f t="shared" si="129"/>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31"/>
        <v/>
      </c>
      <c r="T1599" s="154" t="str">
        <f ca="1">IF(B1599="","",IF(ISERROR(MATCH($J1599,SorP!$B$1:$B$6261,0)),"",INDIRECT("'SorP'!$A$"&amp;MATCH($S1599&amp;$J1599,SorP!C:C,0))))</f>
        <v/>
      </c>
      <c r="U1599" s="167"/>
      <c r="V1599" s="168" t="e">
        <f>IF(C1599="",NA(),MATCH($B1599&amp;$C1599,'Smelter Look-up'!$J:$J,0))</f>
        <v>#N/A</v>
      </c>
      <c r="X1599" s="169">
        <f t="shared" ca="1" si="130"/>
        <v>0</v>
      </c>
      <c r="AB1599" s="312" t="str">
        <f t="shared" ref="AB1599:AB1662" si="132">IF(C1599="","",B1599)</f>
        <v/>
      </c>
      <c r="AC1599" s="169" t="str">
        <f t="shared" ref="AC1599:AC1662" si="133">B1599</f>
        <v/>
      </c>
      <c r="AD1599" s="169" t="str">
        <f t="shared" ref="AD1599:AD1662" si="134">IF(C1599="Smelter not listed",D1599,C1599)</f>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ca="1" si="131"/>
        <v/>
      </c>
      <c r="T1600" s="154" t="str">
        <f ca="1">IF(B1600="","",IF(ISERROR(MATCH($J1600,SorP!$B$1:$B$6261,0)),"",INDIRECT("'SorP'!$A$"&amp;MATCH($S1600&amp;$J1600,SorP!C:C,0))))</f>
        <v/>
      </c>
      <c r="U1600" s="167"/>
      <c r="V1600" s="168" t="e">
        <f>IF(C1600="",NA(),MATCH($B1600&amp;$C1600,'Smelter Look-up'!$J:$J,0))</f>
        <v>#N/A</v>
      </c>
      <c r="X1600" s="169">
        <f t="shared" ca="1" si="130"/>
        <v>0</v>
      </c>
      <c r="AB1600" s="312" t="str">
        <f t="shared" si="132"/>
        <v/>
      </c>
      <c r="AC1600" s="169" t="str">
        <f t="shared" si="133"/>
        <v/>
      </c>
      <c r="AD1600" s="169" t="str">
        <f t="shared" si="134"/>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31"/>
        <v/>
      </c>
      <c r="T1601" s="154" t="str">
        <f ca="1">IF(B1601="","",IF(ISERROR(MATCH($J1601,SorP!$B$1:$B$6261,0)),"",INDIRECT("'SorP'!$A$"&amp;MATCH($S1601&amp;$J1601,SorP!C:C,0))))</f>
        <v/>
      </c>
      <c r="U1601" s="167"/>
      <c r="V1601" s="168" t="e">
        <f>IF(C1601="",NA(),MATCH($B1601&amp;$C1601,'Smelter Look-up'!$J:$J,0))</f>
        <v>#N/A</v>
      </c>
      <c r="X1601" s="169">
        <f t="shared" ca="1" si="130"/>
        <v>0</v>
      </c>
      <c r="AB1601" s="312" t="str">
        <f t="shared" si="132"/>
        <v/>
      </c>
      <c r="AC1601" s="169" t="str">
        <f t="shared" si="133"/>
        <v/>
      </c>
      <c r="AD1601" s="169" t="str">
        <f t="shared" si="134"/>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31"/>
        <v/>
      </c>
      <c r="T1602" s="154" t="str">
        <f ca="1">IF(B1602="","",IF(ISERROR(MATCH($J1602,SorP!$B$1:$B$6261,0)),"",INDIRECT("'SorP'!$A$"&amp;MATCH($S1602&amp;$J1602,SorP!C:C,0))))</f>
        <v/>
      </c>
      <c r="U1602" s="167"/>
      <c r="V1602" s="168" t="e">
        <f>IF(C1602="",NA(),MATCH($B1602&amp;$C1602,'Smelter Look-up'!$J:$J,0))</f>
        <v>#N/A</v>
      </c>
      <c r="X1602" s="169">
        <f t="shared" ca="1" si="130"/>
        <v>0</v>
      </c>
      <c r="AB1602" s="312" t="str">
        <f t="shared" si="132"/>
        <v/>
      </c>
      <c r="AC1602" s="169" t="str">
        <f t="shared" si="133"/>
        <v/>
      </c>
      <c r="AD1602" s="169" t="str">
        <f t="shared" si="134"/>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31"/>
        <v/>
      </c>
      <c r="T1603" s="154" t="str">
        <f ca="1">IF(B1603="","",IF(ISERROR(MATCH($J1603,SorP!$B$1:$B$6261,0)),"",INDIRECT("'SorP'!$A$"&amp;MATCH($S1603&amp;$J1603,SorP!C:C,0))))</f>
        <v/>
      </c>
      <c r="U1603" s="167"/>
      <c r="V1603" s="168" t="e">
        <f>IF(C1603="",NA(),MATCH($B1603&amp;$C1603,'Smelter Look-up'!$J:$J,0))</f>
        <v>#N/A</v>
      </c>
      <c r="X1603" s="169">
        <f t="shared" ca="1" si="130"/>
        <v>0</v>
      </c>
      <c r="AB1603" s="312" t="str">
        <f t="shared" si="132"/>
        <v/>
      </c>
      <c r="AC1603" s="169" t="str">
        <f t="shared" si="133"/>
        <v/>
      </c>
      <c r="AD1603" s="169" t="str">
        <f t="shared" si="134"/>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31"/>
        <v/>
      </c>
      <c r="T1604" s="154" t="str">
        <f ca="1">IF(B1604="","",IF(ISERROR(MATCH($J1604,SorP!$B$1:$B$6261,0)),"",INDIRECT("'SorP'!$A$"&amp;MATCH($S1604&amp;$J1604,SorP!C:C,0))))</f>
        <v/>
      </c>
      <c r="U1604" s="167"/>
      <c r="V1604" s="168" t="e">
        <f>IF(C1604="",NA(),MATCH($B1604&amp;$C1604,'Smelter Look-up'!$J:$J,0))</f>
        <v>#N/A</v>
      </c>
      <c r="X1604" s="169">
        <f t="shared" ca="1" si="130"/>
        <v>0</v>
      </c>
      <c r="AB1604" s="312" t="str">
        <f t="shared" si="132"/>
        <v/>
      </c>
      <c r="AC1604" s="169" t="str">
        <f t="shared" si="133"/>
        <v/>
      </c>
      <c r="AD1604" s="169" t="str">
        <f t="shared" si="134"/>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31"/>
        <v/>
      </c>
      <c r="T1605" s="154" t="str">
        <f ca="1">IF(B1605="","",IF(ISERROR(MATCH($J1605,SorP!$B$1:$B$6261,0)),"",INDIRECT("'SorP'!$A$"&amp;MATCH($S1605&amp;$J1605,SorP!C:C,0))))</f>
        <v/>
      </c>
      <c r="U1605" s="167"/>
      <c r="V1605" s="168" t="e">
        <f>IF(C1605="",NA(),MATCH($B1605&amp;$C1605,'Smelter Look-up'!$J:$J,0))</f>
        <v>#N/A</v>
      </c>
      <c r="X1605" s="169">
        <f t="shared" ca="1" si="130"/>
        <v>0</v>
      </c>
      <c r="AB1605" s="312" t="str">
        <f t="shared" si="132"/>
        <v/>
      </c>
      <c r="AC1605" s="169" t="str">
        <f t="shared" si="133"/>
        <v/>
      </c>
      <c r="AD1605" s="169" t="str">
        <f t="shared" si="134"/>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31"/>
        <v/>
      </c>
      <c r="T1606" s="154" t="str">
        <f ca="1">IF(B1606="","",IF(ISERROR(MATCH($J1606,SorP!$B$1:$B$6261,0)),"",INDIRECT("'SorP'!$A$"&amp;MATCH($S1606&amp;$J1606,SorP!C:C,0))))</f>
        <v/>
      </c>
      <c r="U1606" s="167"/>
      <c r="V1606" s="168" t="e">
        <f>IF(C1606="",NA(),MATCH($B1606&amp;$C1606,'Smelter Look-up'!$J:$J,0))</f>
        <v>#N/A</v>
      </c>
      <c r="X1606" s="169">
        <f t="shared" ca="1" si="130"/>
        <v>0</v>
      </c>
      <c r="AB1606" s="312" t="str">
        <f t="shared" si="132"/>
        <v/>
      </c>
      <c r="AC1606" s="169" t="str">
        <f t="shared" si="133"/>
        <v/>
      </c>
      <c r="AD1606" s="169" t="str">
        <f t="shared" si="134"/>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31"/>
        <v/>
      </c>
      <c r="T1607" s="154" t="str">
        <f ca="1">IF(B1607="","",IF(ISERROR(MATCH($J1607,SorP!$B$1:$B$6261,0)),"",INDIRECT("'SorP'!$A$"&amp;MATCH($S1607&amp;$J1607,SorP!C:C,0))))</f>
        <v/>
      </c>
      <c r="U1607" s="167"/>
      <c r="V1607" s="168" t="e">
        <f>IF(C1607="",NA(),MATCH($B1607&amp;$C1607,'Smelter Look-up'!$J:$J,0))</f>
        <v>#N/A</v>
      </c>
      <c r="X1607" s="169">
        <f t="shared" ca="1" si="130"/>
        <v>0</v>
      </c>
      <c r="AB1607" s="312" t="str">
        <f t="shared" si="132"/>
        <v/>
      </c>
      <c r="AC1607" s="169" t="str">
        <f t="shared" si="133"/>
        <v/>
      </c>
      <c r="AD1607" s="169" t="str">
        <f t="shared" si="134"/>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31"/>
        <v/>
      </c>
      <c r="T1608" s="154" t="str">
        <f ca="1">IF(B1608="","",IF(ISERROR(MATCH($J1608,SorP!$B$1:$B$6261,0)),"",INDIRECT("'SorP'!$A$"&amp;MATCH($S1608&amp;$J1608,SorP!C:C,0))))</f>
        <v/>
      </c>
      <c r="U1608" s="167"/>
      <c r="V1608" s="168" t="e">
        <f>IF(C1608="",NA(),MATCH($B1608&amp;$C1608,'Smelter Look-up'!$J:$J,0))</f>
        <v>#N/A</v>
      </c>
      <c r="X1608" s="169">
        <f t="shared" ca="1" si="130"/>
        <v>0</v>
      </c>
      <c r="AB1608" s="312" t="str">
        <f t="shared" si="132"/>
        <v/>
      </c>
      <c r="AC1608" s="169" t="str">
        <f t="shared" si="133"/>
        <v/>
      </c>
      <c r="AD1608" s="169" t="str">
        <f t="shared" si="134"/>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31"/>
        <v/>
      </c>
      <c r="T1609" s="154" t="str">
        <f ca="1">IF(B1609="","",IF(ISERROR(MATCH($J1609,SorP!$B$1:$B$6261,0)),"",INDIRECT("'SorP'!$A$"&amp;MATCH($S1609&amp;$J1609,SorP!C:C,0))))</f>
        <v/>
      </c>
      <c r="U1609" s="167"/>
      <c r="V1609" s="168" t="e">
        <f>IF(C1609="",NA(),MATCH($B1609&amp;$C1609,'Smelter Look-up'!$J:$J,0))</f>
        <v>#N/A</v>
      </c>
      <c r="X1609" s="169">
        <f t="shared" ca="1" si="130"/>
        <v>0</v>
      </c>
      <c r="AB1609" s="312" t="str">
        <f t="shared" si="132"/>
        <v/>
      </c>
      <c r="AC1609" s="169" t="str">
        <f t="shared" si="133"/>
        <v/>
      </c>
      <c r="AD1609" s="169" t="str">
        <f t="shared" si="134"/>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31"/>
        <v/>
      </c>
      <c r="T1610" s="154" t="str">
        <f ca="1">IF(B1610="","",IF(ISERROR(MATCH($J1610,SorP!$B$1:$B$6261,0)),"",INDIRECT("'SorP'!$A$"&amp;MATCH($S1610&amp;$J1610,SorP!C:C,0))))</f>
        <v/>
      </c>
      <c r="U1610" s="167"/>
      <c r="V1610" s="168" t="e">
        <f>IF(C1610="",NA(),MATCH($B1610&amp;$C1610,'Smelter Look-up'!$J:$J,0))</f>
        <v>#N/A</v>
      </c>
      <c r="X1610" s="169">
        <f t="shared" ca="1" si="130"/>
        <v>0</v>
      </c>
      <c r="AB1610" s="312" t="str">
        <f t="shared" si="132"/>
        <v/>
      </c>
      <c r="AC1610" s="169" t="str">
        <f t="shared" si="133"/>
        <v/>
      </c>
      <c r="AD1610" s="169" t="str">
        <f t="shared" si="134"/>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31"/>
        <v/>
      </c>
      <c r="T1611" s="154" t="str">
        <f ca="1">IF(B1611="","",IF(ISERROR(MATCH($J1611,SorP!$B$1:$B$6261,0)),"",INDIRECT("'SorP'!$A$"&amp;MATCH($S1611&amp;$J1611,SorP!C:C,0))))</f>
        <v/>
      </c>
      <c r="U1611" s="167"/>
      <c r="V1611" s="168" t="e">
        <f>IF(C1611="",NA(),MATCH($B1611&amp;$C1611,'Smelter Look-up'!$J:$J,0))</f>
        <v>#N/A</v>
      </c>
      <c r="X1611" s="169">
        <f t="shared" ca="1" si="130"/>
        <v>0</v>
      </c>
      <c r="AB1611" s="312" t="str">
        <f t="shared" si="132"/>
        <v/>
      </c>
      <c r="AC1611" s="169" t="str">
        <f t="shared" si="133"/>
        <v/>
      </c>
      <c r="AD1611" s="169" t="str">
        <f t="shared" si="134"/>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31"/>
        <v/>
      </c>
      <c r="T1612" s="154" t="str">
        <f ca="1">IF(B1612="","",IF(ISERROR(MATCH($J1612,SorP!$B$1:$B$6261,0)),"",INDIRECT("'SorP'!$A$"&amp;MATCH($S1612&amp;$J1612,SorP!C:C,0))))</f>
        <v/>
      </c>
      <c r="U1612" s="167"/>
      <c r="V1612" s="168" t="e">
        <f>IF(C1612="",NA(),MATCH($B1612&amp;$C1612,'Smelter Look-up'!$J:$J,0))</f>
        <v>#N/A</v>
      </c>
      <c r="X1612" s="169">
        <f t="shared" ca="1" si="130"/>
        <v>0</v>
      </c>
      <c r="AB1612" s="312" t="str">
        <f t="shared" si="132"/>
        <v/>
      </c>
      <c r="AC1612" s="169" t="str">
        <f t="shared" si="133"/>
        <v/>
      </c>
      <c r="AD1612" s="169" t="str">
        <f t="shared" si="134"/>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31"/>
        <v/>
      </c>
      <c r="T1613" s="154" t="str">
        <f ca="1">IF(B1613="","",IF(ISERROR(MATCH($J1613,SorP!$B$1:$B$6261,0)),"",INDIRECT("'SorP'!$A$"&amp;MATCH($S1613&amp;$J1613,SorP!C:C,0))))</f>
        <v/>
      </c>
      <c r="U1613" s="167"/>
      <c r="V1613" s="168" t="e">
        <f>IF(C1613="",NA(),MATCH($B1613&amp;$C1613,'Smelter Look-up'!$J:$J,0))</f>
        <v>#N/A</v>
      </c>
      <c r="X1613" s="169">
        <f t="shared" ca="1" si="130"/>
        <v>0</v>
      </c>
      <c r="AB1613" s="312" t="str">
        <f t="shared" si="132"/>
        <v/>
      </c>
      <c r="AC1613" s="169" t="str">
        <f t="shared" si="133"/>
        <v/>
      </c>
      <c r="AD1613" s="169" t="str">
        <f t="shared" si="134"/>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31"/>
        <v/>
      </c>
      <c r="T1614" s="154" t="str">
        <f ca="1">IF(B1614="","",IF(ISERROR(MATCH($J1614,SorP!$B$1:$B$6261,0)),"",INDIRECT("'SorP'!$A$"&amp;MATCH($S1614&amp;$J1614,SorP!C:C,0))))</f>
        <v/>
      </c>
      <c r="U1614" s="167"/>
      <c r="V1614" s="168" t="e">
        <f>IF(C1614="",NA(),MATCH($B1614&amp;$C1614,'Smelter Look-up'!$J:$J,0))</f>
        <v>#N/A</v>
      </c>
      <c r="X1614" s="169">
        <f t="shared" ca="1" si="130"/>
        <v>0</v>
      </c>
      <c r="AB1614" s="312" t="str">
        <f t="shared" si="132"/>
        <v/>
      </c>
      <c r="AC1614" s="169" t="str">
        <f t="shared" si="133"/>
        <v/>
      </c>
      <c r="AD1614" s="169" t="str">
        <f t="shared" si="134"/>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31"/>
        <v/>
      </c>
      <c r="T1615" s="154" t="str">
        <f ca="1">IF(B1615="","",IF(ISERROR(MATCH($J1615,SorP!$B$1:$B$6261,0)),"",INDIRECT("'SorP'!$A$"&amp;MATCH($S1615&amp;$J1615,SorP!C:C,0))))</f>
        <v/>
      </c>
      <c r="U1615" s="167"/>
      <c r="V1615" s="168" t="e">
        <f>IF(C1615="",NA(),MATCH($B1615&amp;$C1615,'Smelter Look-up'!$J:$J,0))</f>
        <v>#N/A</v>
      </c>
      <c r="X1615" s="169">
        <f t="shared" ca="1" si="130"/>
        <v>0</v>
      </c>
      <c r="AB1615" s="312" t="str">
        <f t="shared" si="132"/>
        <v/>
      </c>
      <c r="AC1615" s="169" t="str">
        <f t="shared" si="133"/>
        <v/>
      </c>
      <c r="AD1615" s="169" t="str">
        <f t="shared" si="134"/>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31"/>
        <v/>
      </c>
      <c r="T1616" s="154" t="str">
        <f ca="1">IF(B1616="","",IF(ISERROR(MATCH($J1616,SorP!$B$1:$B$6261,0)),"",INDIRECT("'SorP'!$A$"&amp;MATCH($S1616&amp;$J1616,SorP!C:C,0))))</f>
        <v/>
      </c>
      <c r="U1616" s="167"/>
      <c r="V1616" s="168" t="e">
        <f>IF(C1616="",NA(),MATCH($B1616&amp;$C1616,'Smelter Look-up'!$J:$J,0))</f>
        <v>#N/A</v>
      </c>
      <c r="X1616" s="169">
        <f t="shared" ca="1" si="130"/>
        <v>0</v>
      </c>
      <c r="AB1616" s="312" t="str">
        <f t="shared" si="132"/>
        <v/>
      </c>
      <c r="AC1616" s="169" t="str">
        <f t="shared" si="133"/>
        <v/>
      </c>
      <c r="AD1616" s="169" t="str">
        <f t="shared" si="134"/>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31"/>
        <v/>
      </c>
      <c r="T1617" s="154" t="str">
        <f ca="1">IF(B1617="","",IF(ISERROR(MATCH($J1617,SorP!$B$1:$B$6261,0)),"",INDIRECT("'SorP'!$A$"&amp;MATCH($S1617&amp;$J1617,SorP!C:C,0))))</f>
        <v/>
      </c>
      <c r="U1617" s="167"/>
      <c r="V1617" s="168" t="e">
        <f>IF(C1617="",NA(),MATCH($B1617&amp;$C1617,'Smelter Look-up'!$J:$J,0))</f>
        <v>#N/A</v>
      </c>
      <c r="X1617" s="169">
        <f t="shared" ca="1" si="130"/>
        <v>0</v>
      </c>
      <c r="AB1617" s="312" t="str">
        <f t="shared" si="132"/>
        <v/>
      </c>
      <c r="AC1617" s="169" t="str">
        <f t="shared" si="133"/>
        <v/>
      </c>
      <c r="AD1617" s="169" t="str">
        <f t="shared" si="134"/>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31"/>
        <v/>
      </c>
      <c r="T1618" s="154" t="str">
        <f ca="1">IF(B1618="","",IF(ISERROR(MATCH($J1618,SorP!$B$1:$B$6261,0)),"",INDIRECT("'SorP'!$A$"&amp;MATCH($S1618&amp;$J1618,SorP!C:C,0))))</f>
        <v/>
      </c>
      <c r="U1618" s="167"/>
      <c r="V1618" s="168" t="e">
        <f>IF(C1618="",NA(),MATCH($B1618&amp;$C1618,'Smelter Look-up'!$J:$J,0))</f>
        <v>#N/A</v>
      </c>
      <c r="X1618" s="169">
        <f t="shared" ca="1" si="130"/>
        <v>0</v>
      </c>
      <c r="AB1618" s="312" t="str">
        <f t="shared" si="132"/>
        <v/>
      </c>
      <c r="AC1618" s="169" t="str">
        <f t="shared" si="133"/>
        <v/>
      </c>
      <c r="AD1618" s="169" t="str">
        <f t="shared" si="134"/>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31"/>
        <v/>
      </c>
      <c r="T1619" s="154" t="str">
        <f ca="1">IF(B1619="","",IF(ISERROR(MATCH($J1619,SorP!$B$1:$B$6261,0)),"",INDIRECT("'SorP'!$A$"&amp;MATCH($S1619&amp;$J1619,SorP!C:C,0))))</f>
        <v/>
      </c>
      <c r="U1619" s="167"/>
      <c r="V1619" s="168" t="e">
        <f>IF(C1619="",NA(),MATCH($B1619&amp;$C1619,'Smelter Look-up'!$J:$J,0))</f>
        <v>#N/A</v>
      </c>
      <c r="X1619" s="169">
        <f t="shared" ca="1" si="130"/>
        <v>0</v>
      </c>
      <c r="AB1619" s="312" t="str">
        <f t="shared" si="132"/>
        <v/>
      </c>
      <c r="AC1619" s="169" t="str">
        <f t="shared" si="133"/>
        <v/>
      </c>
      <c r="AD1619" s="169" t="str">
        <f t="shared" si="134"/>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31"/>
        <v/>
      </c>
      <c r="T1620" s="154" t="str">
        <f ca="1">IF(B1620="","",IF(ISERROR(MATCH($J1620,SorP!$B$1:$B$6261,0)),"",INDIRECT("'SorP'!$A$"&amp;MATCH($S1620&amp;$J1620,SorP!C:C,0))))</f>
        <v/>
      </c>
      <c r="U1620" s="167"/>
      <c r="V1620" s="168" t="e">
        <f>IF(C1620="",NA(),MATCH($B1620&amp;$C1620,'Smelter Look-up'!$J:$J,0))</f>
        <v>#N/A</v>
      </c>
      <c r="X1620" s="169">
        <f t="shared" ca="1" si="130"/>
        <v>0</v>
      </c>
      <c r="AB1620" s="312" t="str">
        <f t="shared" si="132"/>
        <v/>
      </c>
      <c r="AC1620" s="169" t="str">
        <f t="shared" si="133"/>
        <v/>
      </c>
      <c r="AD1620" s="169" t="str">
        <f t="shared" si="134"/>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31"/>
        <v/>
      </c>
      <c r="T1621" s="154" t="str">
        <f ca="1">IF(B1621="","",IF(ISERROR(MATCH($J1621,SorP!$B$1:$B$6261,0)),"",INDIRECT("'SorP'!$A$"&amp;MATCH($S1621&amp;$J1621,SorP!C:C,0))))</f>
        <v/>
      </c>
      <c r="U1621" s="167"/>
      <c r="V1621" s="168" t="e">
        <f>IF(C1621="",NA(),MATCH($B1621&amp;$C1621,'Smelter Look-up'!$J:$J,0))</f>
        <v>#N/A</v>
      </c>
      <c r="X1621" s="169">
        <f t="shared" ca="1" si="130"/>
        <v>0</v>
      </c>
      <c r="AB1621" s="312" t="str">
        <f t="shared" si="132"/>
        <v/>
      </c>
      <c r="AC1621" s="169" t="str">
        <f t="shared" si="133"/>
        <v/>
      </c>
      <c r="AD1621" s="169" t="str">
        <f t="shared" si="134"/>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31"/>
        <v/>
      </c>
      <c r="T1622" s="154" t="str">
        <f ca="1">IF(B1622="","",IF(ISERROR(MATCH($J1622,SorP!$B$1:$B$6261,0)),"",INDIRECT("'SorP'!$A$"&amp;MATCH($S1622&amp;$J1622,SorP!C:C,0))))</f>
        <v/>
      </c>
      <c r="U1622" s="167"/>
      <c r="V1622" s="168" t="e">
        <f>IF(C1622="",NA(),MATCH($B1622&amp;$C1622,'Smelter Look-up'!$J:$J,0))</f>
        <v>#N/A</v>
      </c>
      <c r="X1622" s="169">
        <f t="shared" ca="1" si="130"/>
        <v>0</v>
      </c>
      <c r="AB1622" s="312" t="str">
        <f t="shared" si="132"/>
        <v/>
      </c>
      <c r="AC1622" s="169" t="str">
        <f t="shared" si="133"/>
        <v/>
      </c>
      <c r="AD1622" s="169" t="str">
        <f t="shared" si="134"/>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31"/>
        <v/>
      </c>
      <c r="T1623" s="154" t="str">
        <f ca="1">IF(B1623="","",IF(ISERROR(MATCH($J1623,SorP!$B$1:$B$6261,0)),"",INDIRECT("'SorP'!$A$"&amp;MATCH($S1623&amp;$J1623,SorP!C:C,0))))</f>
        <v/>
      </c>
      <c r="U1623" s="167"/>
      <c r="V1623" s="168" t="e">
        <f>IF(C1623="",NA(),MATCH($B1623&amp;$C1623,'Smelter Look-up'!$J:$J,0))</f>
        <v>#N/A</v>
      </c>
      <c r="X1623" s="169">
        <f t="shared" ca="1" si="130"/>
        <v>0</v>
      </c>
      <c r="AB1623" s="312" t="str">
        <f t="shared" si="132"/>
        <v/>
      </c>
      <c r="AC1623" s="169" t="str">
        <f t="shared" si="133"/>
        <v/>
      </c>
      <c r="AD1623" s="169" t="str">
        <f t="shared" si="134"/>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31"/>
        <v/>
      </c>
      <c r="T1624" s="154" t="str">
        <f ca="1">IF(B1624="","",IF(ISERROR(MATCH($J1624,SorP!$B$1:$B$6261,0)),"",INDIRECT("'SorP'!$A$"&amp;MATCH($S1624&amp;$J1624,SorP!C:C,0))))</f>
        <v/>
      </c>
      <c r="U1624" s="167"/>
      <c r="V1624" s="168" t="e">
        <f>IF(C1624="",NA(),MATCH($B1624&amp;$C1624,'Smelter Look-up'!$J:$J,0))</f>
        <v>#N/A</v>
      </c>
      <c r="X1624" s="169">
        <f t="shared" ca="1" si="130"/>
        <v>0</v>
      </c>
      <c r="AB1624" s="312" t="str">
        <f t="shared" si="132"/>
        <v/>
      </c>
      <c r="AC1624" s="169" t="str">
        <f t="shared" si="133"/>
        <v/>
      </c>
      <c r="AD1624" s="169" t="str">
        <f t="shared" si="134"/>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31"/>
        <v/>
      </c>
      <c r="T1625" s="154" t="str">
        <f ca="1">IF(B1625="","",IF(ISERROR(MATCH($J1625,SorP!$B$1:$B$6261,0)),"",INDIRECT("'SorP'!$A$"&amp;MATCH($S1625&amp;$J1625,SorP!C:C,0))))</f>
        <v/>
      </c>
      <c r="U1625" s="167"/>
      <c r="V1625" s="168" t="e">
        <f>IF(C1625="",NA(),MATCH($B1625&amp;$C1625,'Smelter Look-up'!$J:$J,0))</f>
        <v>#N/A</v>
      </c>
      <c r="X1625" s="169">
        <f t="shared" ca="1" si="130"/>
        <v>0</v>
      </c>
      <c r="AB1625" s="312" t="str">
        <f t="shared" si="132"/>
        <v/>
      </c>
      <c r="AC1625" s="169" t="str">
        <f t="shared" si="133"/>
        <v/>
      </c>
      <c r="AD1625" s="169" t="str">
        <f t="shared" si="134"/>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31"/>
        <v/>
      </c>
      <c r="T1626" s="154" t="str">
        <f ca="1">IF(B1626="","",IF(ISERROR(MATCH($J1626,SorP!$B$1:$B$6261,0)),"",INDIRECT("'SorP'!$A$"&amp;MATCH($S1626&amp;$J1626,SorP!C:C,0))))</f>
        <v/>
      </c>
      <c r="U1626" s="167"/>
      <c r="V1626" s="168" t="e">
        <f>IF(C1626="",NA(),MATCH($B1626&amp;$C1626,'Smelter Look-up'!$J:$J,0))</f>
        <v>#N/A</v>
      </c>
      <c r="X1626" s="169">
        <f t="shared" ca="1" si="130"/>
        <v>0</v>
      </c>
      <c r="AB1626" s="312" t="str">
        <f t="shared" si="132"/>
        <v/>
      </c>
      <c r="AC1626" s="169" t="str">
        <f t="shared" si="133"/>
        <v/>
      </c>
      <c r="AD1626" s="169" t="str">
        <f t="shared" si="134"/>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31"/>
        <v/>
      </c>
      <c r="T1627" s="154" t="str">
        <f ca="1">IF(B1627="","",IF(ISERROR(MATCH($J1627,SorP!$B$1:$B$6261,0)),"",INDIRECT("'SorP'!$A$"&amp;MATCH($S1627&amp;$J1627,SorP!C:C,0))))</f>
        <v/>
      </c>
      <c r="U1627" s="167"/>
      <c r="V1627" s="168" t="e">
        <f>IF(C1627="",NA(),MATCH($B1627&amp;$C1627,'Smelter Look-up'!$J:$J,0))</f>
        <v>#N/A</v>
      </c>
      <c r="X1627" s="169">
        <f t="shared" ca="1" si="130"/>
        <v>0</v>
      </c>
      <c r="AB1627" s="312" t="str">
        <f t="shared" si="132"/>
        <v/>
      </c>
      <c r="AC1627" s="169" t="str">
        <f t="shared" si="133"/>
        <v/>
      </c>
      <c r="AD1627" s="169" t="str">
        <f t="shared" si="134"/>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31"/>
        <v/>
      </c>
      <c r="T1628" s="154" t="str">
        <f ca="1">IF(B1628="","",IF(ISERROR(MATCH($J1628,SorP!$B$1:$B$6261,0)),"",INDIRECT("'SorP'!$A$"&amp;MATCH($S1628&amp;$J1628,SorP!C:C,0))))</f>
        <v/>
      </c>
      <c r="U1628" s="167"/>
      <c r="V1628" s="168" t="e">
        <f>IF(C1628="",NA(),MATCH($B1628&amp;$C1628,'Smelter Look-up'!$J:$J,0))</f>
        <v>#N/A</v>
      </c>
      <c r="X1628" s="169">
        <f t="shared" ca="1" si="130"/>
        <v>0</v>
      </c>
      <c r="AB1628" s="312" t="str">
        <f t="shared" si="132"/>
        <v/>
      </c>
      <c r="AC1628" s="169" t="str">
        <f t="shared" si="133"/>
        <v/>
      </c>
      <c r="AD1628" s="169" t="str">
        <f t="shared" si="134"/>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31"/>
        <v/>
      </c>
      <c r="T1629" s="154" t="str">
        <f ca="1">IF(B1629="","",IF(ISERROR(MATCH($J1629,SorP!$B$1:$B$6261,0)),"",INDIRECT("'SorP'!$A$"&amp;MATCH($S1629&amp;$J1629,SorP!C:C,0))))</f>
        <v/>
      </c>
      <c r="U1629" s="167"/>
      <c r="V1629" s="168" t="e">
        <f>IF(C1629="",NA(),MATCH($B1629&amp;$C1629,'Smelter Look-up'!$J:$J,0))</f>
        <v>#N/A</v>
      </c>
      <c r="X1629" s="169">
        <f t="shared" ca="1" si="130"/>
        <v>0</v>
      </c>
      <c r="AB1629" s="312" t="str">
        <f t="shared" si="132"/>
        <v/>
      </c>
      <c r="AC1629" s="169" t="str">
        <f t="shared" si="133"/>
        <v/>
      </c>
      <c r="AD1629" s="169" t="str">
        <f t="shared" si="134"/>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31"/>
        <v/>
      </c>
      <c r="T1630" s="154" t="str">
        <f ca="1">IF(B1630="","",IF(ISERROR(MATCH($J1630,SorP!$B$1:$B$6261,0)),"",INDIRECT("'SorP'!$A$"&amp;MATCH($S1630&amp;$J1630,SorP!C:C,0))))</f>
        <v/>
      </c>
      <c r="U1630" s="167"/>
      <c r="V1630" s="168" t="e">
        <f>IF(C1630="",NA(),MATCH($B1630&amp;$C1630,'Smelter Look-up'!$J:$J,0))</f>
        <v>#N/A</v>
      </c>
      <c r="X1630" s="169">
        <f t="shared" ca="1" si="130"/>
        <v>0</v>
      </c>
      <c r="AB1630" s="312" t="str">
        <f t="shared" si="132"/>
        <v/>
      </c>
      <c r="AC1630" s="169" t="str">
        <f t="shared" si="133"/>
        <v/>
      </c>
      <c r="AD1630" s="169" t="str">
        <f t="shared" si="134"/>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31"/>
        <v/>
      </c>
      <c r="T1631" s="154" t="str">
        <f ca="1">IF(B1631="","",IF(ISERROR(MATCH($J1631,SorP!$B$1:$B$6261,0)),"",INDIRECT("'SorP'!$A$"&amp;MATCH($S1631&amp;$J1631,SorP!C:C,0))))</f>
        <v/>
      </c>
      <c r="U1631" s="167"/>
      <c r="V1631" s="168" t="e">
        <f>IF(C1631="",NA(),MATCH($B1631&amp;$C1631,'Smelter Look-up'!$J:$J,0))</f>
        <v>#N/A</v>
      </c>
      <c r="X1631" s="169">
        <f t="shared" ca="1" si="130"/>
        <v>0</v>
      </c>
      <c r="AB1631" s="312" t="str">
        <f t="shared" si="132"/>
        <v/>
      </c>
      <c r="AC1631" s="169" t="str">
        <f t="shared" si="133"/>
        <v/>
      </c>
      <c r="AD1631" s="169" t="str">
        <f t="shared" si="134"/>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31"/>
        <v/>
      </c>
      <c r="T1632" s="154" t="str">
        <f ca="1">IF(B1632="","",IF(ISERROR(MATCH($J1632,SorP!$B$1:$B$6261,0)),"",INDIRECT("'SorP'!$A$"&amp;MATCH($S1632&amp;$J1632,SorP!C:C,0))))</f>
        <v/>
      </c>
      <c r="U1632" s="167"/>
      <c r="V1632" s="168" t="e">
        <f>IF(C1632="",NA(),MATCH($B1632&amp;$C1632,'Smelter Look-up'!$J:$J,0))</f>
        <v>#N/A</v>
      </c>
      <c r="X1632" s="169">
        <f t="shared" ca="1" si="130"/>
        <v>0</v>
      </c>
      <c r="AB1632" s="312" t="str">
        <f t="shared" si="132"/>
        <v/>
      </c>
      <c r="AC1632" s="169" t="str">
        <f t="shared" si="133"/>
        <v/>
      </c>
      <c r="AD1632" s="169" t="str">
        <f t="shared" si="134"/>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31"/>
        <v/>
      </c>
      <c r="T1633" s="154" t="str">
        <f ca="1">IF(B1633="","",IF(ISERROR(MATCH($J1633,SorP!$B$1:$B$6261,0)),"",INDIRECT("'SorP'!$A$"&amp;MATCH($S1633&amp;$J1633,SorP!C:C,0))))</f>
        <v/>
      </c>
      <c r="U1633" s="167"/>
      <c r="V1633" s="168" t="e">
        <f>IF(C1633="",NA(),MATCH($B1633&amp;$C1633,'Smelter Look-up'!$J:$J,0))</f>
        <v>#N/A</v>
      </c>
      <c r="X1633" s="169">
        <f t="shared" ca="1" si="130"/>
        <v>0</v>
      </c>
      <c r="AB1633" s="312" t="str">
        <f t="shared" si="132"/>
        <v/>
      </c>
      <c r="AC1633" s="169" t="str">
        <f t="shared" si="133"/>
        <v/>
      </c>
      <c r="AD1633" s="169" t="str">
        <f t="shared" si="134"/>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31"/>
        <v/>
      </c>
      <c r="T1634" s="154" t="str">
        <f ca="1">IF(B1634="","",IF(ISERROR(MATCH($J1634,SorP!$B$1:$B$6261,0)),"",INDIRECT("'SorP'!$A$"&amp;MATCH($S1634&amp;$J1634,SorP!C:C,0))))</f>
        <v/>
      </c>
      <c r="U1634" s="167"/>
      <c r="V1634" s="168" t="e">
        <f>IF(C1634="",NA(),MATCH($B1634&amp;$C1634,'Smelter Look-up'!$J:$J,0))</f>
        <v>#N/A</v>
      </c>
      <c r="X1634" s="169">
        <f t="shared" ca="1" si="130"/>
        <v>0</v>
      </c>
      <c r="AB1634" s="312" t="str">
        <f t="shared" si="132"/>
        <v/>
      </c>
      <c r="AC1634" s="169" t="str">
        <f t="shared" si="133"/>
        <v/>
      </c>
      <c r="AD1634" s="169" t="str">
        <f t="shared" si="134"/>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31"/>
        <v/>
      </c>
      <c r="T1635" s="154" t="str">
        <f ca="1">IF(B1635="","",IF(ISERROR(MATCH($J1635,SorP!$B$1:$B$6261,0)),"",INDIRECT("'SorP'!$A$"&amp;MATCH($S1635&amp;$J1635,SorP!C:C,0))))</f>
        <v/>
      </c>
      <c r="U1635" s="167"/>
      <c r="V1635" s="168" t="e">
        <f>IF(C1635="",NA(),MATCH($B1635&amp;$C1635,'Smelter Look-up'!$J:$J,0))</f>
        <v>#N/A</v>
      </c>
      <c r="X1635" s="169">
        <f t="shared" ca="1" si="130"/>
        <v>0</v>
      </c>
      <c r="AB1635" s="312" t="str">
        <f t="shared" si="132"/>
        <v/>
      </c>
      <c r="AC1635" s="169" t="str">
        <f t="shared" si="133"/>
        <v/>
      </c>
      <c r="AD1635" s="169" t="str">
        <f t="shared" si="134"/>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31"/>
        <v/>
      </c>
      <c r="T1636" s="154" t="str">
        <f ca="1">IF(B1636="","",IF(ISERROR(MATCH($J1636,SorP!$B$1:$B$6261,0)),"",INDIRECT("'SorP'!$A$"&amp;MATCH($S1636&amp;$J1636,SorP!C:C,0))))</f>
        <v/>
      </c>
      <c r="U1636" s="167"/>
      <c r="V1636" s="168" t="e">
        <f>IF(C1636="",NA(),MATCH($B1636&amp;$C1636,'Smelter Look-up'!$J:$J,0))</f>
        <v>#N/A</v>
      </c>
      <c r="X1636" s="169">
        <f t="shared" ca="1" si="130"/>
        <v>0</v>
      </c>
      <c r="AB1636" s="312" t="str">
        <f t="shared" si="132"/>
        <v/>
      </c>
      <c r="AC1636" s="169" t="str">
        <f t="shared" si="133"/>
        <v/>
      </c>
      <c r="AD1636" s="169" t="str">
        <f t="shared" si="134"/>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31"/>
        <v/>
      </c>
      <c r="T1637" s="154" t="str">
        <f ca="1">IF(B1637="","",IF(ISERROR(MATCH($J1637,SorP!$B$1:$B$6261,0)),"",INDIRECT("'SorP'!$A$"&amp;MATCH($S1637&amp;$J1637,SorP!C:C,0))))</f>
        <v/>
      </c>
      <c r="U1637" s="167"/>
      <c r="V1637" s="168" t="e">
        <f>IF(C1637="",NA(),MATCH($B1637&amp;$C1637,'Smelter Look-up'!$J:$J,0))</f>
        <v>#N/A</v>
      </c>
      <c r="X1637" s="169">
        <f t="shared" ca="1" si="130"/>
        <v>0</v>
      </c>
      <c r="AB1637" s="312" t="str">
        <f t="shared" si="132"/>
        <v/>
      </c>
      <c r="AC1637" s="169" t="str">
        <f t="shared" si="133"/>
        <v/>
      </c>
      <c r="AD1637" s="169" t="str">
        <f t="shared" si="134"/>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31"/>
        <v/>
      </c>
      <c r="T1638" s="154" t="str">
        <f ca="1">IF(B1638="","",IF(ISERROR(MATCH($J1638,SorP!$B$1:$B$6261,0)),"",INDIRECT("'SorP'!$A$"&amp;MATCH($S1638&amp;$J1638,SorP!C:C,0))))</f>
        <v/>
      </c>
      <c r="U1638" s="167"/>
      <c r="V1638" s="168" t="e">
        <f>IF(C1638="",NA(),MATCH($B1638&amp;$C1638,'Smelter Look-up'!$J:$J,0))</f>
        <v>#N/A</v>
      </c>
      <c r="X1638" s="169">
        <f t="shared" ca="1" si="130"/>
        <v>0</v>
      </c>
      <c r="AB1638" s="312" t="str">
        <f t="shared" si="132"/>
        <v/>
      </c>
      <c r="AC1638" s="169" t="str">
        <f t="shared" si="133"/>
        <v/>
      </c>
      <c r="AD1638" s="169" t="str">
        <f t="shared" si="134"/>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31"/>
        <v/>
      </c>
      <c r="T1639" s="154" t="str">
        <f ca="1">IF(B1639="","",IF(ISERROR(MATCH($J1639,SorP!$B$1:$B$6261,0)),"",INDIRECT("'SorP'!$A$"&amp;MATCH($S1639&amp;$J1639,SorP!C:C,0))))</f>
        <v/>
      </c>
      <c r="U1639" s="167"/>
      <c r="V1639" s="168" t="e">
        <f>IF(C1639="",NA(),MATCH($B1639&amp;$C1639,'Smelter Look-up'!$J:$J,0))</f>
        <v>#N/A</v>
      </c>
      <c r="X1639" s="169">
        <f t="shared" ca="1" si="130"/>
        <v>0</v>
      </c>
      <c r="AB1639" s="312" t="str">
        <f t="shared" si="132"/>
        <v/>
      </c>
      <c r="AC1639" s="169" t="str">
        <f t="shared" si="133"/>
        <v/>
      </c>
      <c r="AD1639" s="169" t="str">
        <f t="shared" si="134"/>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31"/>
        <v/>
      </c>
      <c r="T1640" s="154" t="str">
        <f ca="1">IF(B1640="","",IF(ISERROR(MATCH($J1640,SorP!$B$1:$B$6261,0)),"",INDIRECT("'SorP'!$A$"&amp;MATCH($S1640&amp;$J1640,SorP!C:C,0))))</f>
        <v/>
      </c>
      <c r="U1640" s="167"/>
      <c r="V1640" s="168" t="e">
        <f>IF(C1640="",NA(),MATCH($B1640&amp;$C1640,'Smelter Look-up'!$J:$J,0))</f>
        <v>#N/A</v>
      </c>
      <c r="X1640" s="169">
        <f t="shared" ca="1" si="130"/>
        <v>0</v>
      </c>
      <c r="AB1640" s="312" t="str">
        <f t="shared" si="132"/>
        <v/>
      </c>
      <c r="AC1640" s="169" t="str">
        <f t="shared" si="133"/>
        <v/>
      </c>
      <c r="AD1640" s="169" t="str">
        <f t="shared" si="134"/>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31"/>
        <v/>
      </c>
      <c r="T1641" s="154" t="str">
        <f ca="1">IF(B1641="","",IF(ISERROR(MATCH($J1641,SorP!$B$1:$B$6261,0)),"",INDIRECT("'SorP'!$A$"&amp;MATCH($S1641&amp;$J1641,SorP!C:C,0))))</f>
        <v/>
      </c>
      <c r="U1641" s="167"/>
      <c r="V1641" s="168" t="e">
        <f>IF(C1641="",NA(),MATCH($B1641&amp;$C1641,'Smelter Look-up'!$J:$J,0))</f>
        <v>#N/A</v>
      </c>
      <c r="X1641" s="169">
        <f t="shared" ca="1" si="130"/>
        <v>0</v>
      </c>
      <c r="AB1641" s="312" t="str">
        <f t="shared" si="132"/>
        <v/>
      </c>
      <c r="AC1641" s="169" t="str">
        <f t="shared" si="133"/>
        <v/>
      </c>
      <c r="AD1641" s="169" t="str">
        <f t="shared" si="134"/>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31"/>
        <v/>
      </c>
      <c r="T1642" s="154" t="str">
        <f ca="1">IF(B1642="","",IF(ISERROR(MATCH($J1642,SorP!$B$1:$B$6261,0)),"",INDIRECT("'SorP'!$A$"&amp;MATCH($S1642&amp;$J1642,SorP!C:C,0))))</f>
        <v/>
      </c>
      <c r="U1642" s="167"/>
      <c r="V1642" s="168" t="e">
        <f>IF(C1642="",NA(),MATCH($B1642&amp;$C1642,'Smelter Look-up'!$J:$J,0))</f>
        <v>#N/A</v>
      </c>
      <c r="X1642" s="169">
        <f t="shared" ca="1" si="130"/>
        <v>0</v>
      </c>
      <c r="AB1642" s="312" t="str">
        <f t="shared" si="132"/>
        <v/>
      </c>
      <c r="AC1642" s="169" t="str">
        <f t="shared" si="133"/>
        <v/>
      </c>
      <c r="AD1642" s="169" t="str">
        <f t="shared" si="134"/>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31"/>
        <v/>
      </c>
      <c r="T1643" s="154" t="str">
        <f ca="1">IF(B1643="","",IF(ISERROR(MATCH($J1643,SorP!$B$1:$B$6261,0)),"",INDIRECT("'SorP'!$A$"&amp;MATCH($S1643&amp;$J1643,SorP!C:C,0))))</f>
        <v/>
      </c>
      <c r="U1643" s="167"/>
      <c r="V1643" s="168" t="e">
        <f>IF(C1643="",NA(),MATCH($B1643&amp;$C1643,'Smelter Look-up'!$J:$J,0))</f>
        <v>#N/A</v>
      </c>
      <c r="X1643" s="169">
        <f t="shared" ca="1" si="130"/>
        <v>0</v>
      </c>
      <c r="AB1643" s="312" t="str">
        <f t="shared" si="132"/>
        <v/>
      </c>
      <c r="AC1643" s="169" t="str">
        <f t="shared" si="133"/>
        <v/>
      </c>
      <c r="AD1643" s="169" t="str">
        <f t="shared" si="134"/>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31"/>
        <v/>
      </c>
      <c r="T1644" s="154" t="str">
        <f ca="1">IF(B1644="","",IF(ISERROR(MATCH($J1644,SorP!$B$1:$B$6261,0)),"",INDIRECT("'SorP'!$A$"&amp;MATCH($S1644&amp;$J1644,SorP!C:C,0))))</f>
        <v/>
      </c>
      <c r="U1644" s="167"/>
      <c r="V1644" s="168" t="e">
        <f>IF(C1644="",NA(),MATCH($B1644&amp;$C1644,'Smelter Look-up'!$J:$J,0))</f>
        <v>#N/A</v>
      </c>
      <c r="X1644" s="169">
        <f t="shared" ca="1" si="130"/>
        <v>0</v>
      </c>
      <c r="AB1644" s="312" t="str">
        <f t="shared" si="132"/>
        <v/>
      </c>
      <c r="AC1644" s="169" t="str">
        <f t="shared" si="133"/>
        <v/>
      </c>
      <c r="AD1644" s="169" t="str">
        <f t="shared" si="134"/>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31"/>
        <v/>
      </c>
      <c r="T1645" s="154" t="str">
        <f ca="1">IF(B1645="","",IF(ISERROR(MATCH($J1645,SorP!$B$1:$B$6261,0)),"",INDIRECT("'SorP'!$A$"&amp;MATCH($S1645&amp;$J1645,SorP!C:C,0))))</f>
        <v/>
      </c>
      <c r="U1645" s="167"/>
      <c r="V1645" s="168" t="e">
        <f>IF(C1645="",NA(),MATCH($B1645&amp;$C1645,'Smelter Look-up'!$J:$J,0))</f>
        <v>#N/A</v>
      </c>
      <c r="X1645" s="169">
        <f t="shared" ca="1" si="130"/>
        <v>0</v>
      </c>
      <c r="AB1645" s="312" t="str">
        <f t="shared" si="132"/>
        <v/>
      </c>
      <c r="AC1645" s="169" t="str">
        <f t="shared" si="133"/>
        <v/>
      </c>
      <c r="AD1645" s="169" t="str">
        <f t="shared" si="134"/>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31"/>
        <v/>
      </c>
      <c r="T1646" s="154" t="str">
        <f ca="1">IF(B1646="","",IF(ISERROR(MATCH($J1646,SorP!$B$1:$B$6261,0)),"",INDIRECT("'SorP'!$A$"&amp;MATCH($S1646&amp;$J1646,SorP!C:C,0))))</f>
        <v/>
      </c>
      <c r="U1646" s="167"/>
      <c r="V1646" s="168" t="e">
        <f>IF(C1646="",NA(),MATCH($B1646&amp;$C1646,'Smelter Look-up'!$J:$J,0))</f>
        <v>#N/A</v>
      </c>
      <c r="X1646" s="169">
        <f t="shared" ca="1" si="130"/>
        <v>0</v>
      </c>
      <c r="AB1646" s="312" t="str">
        <f t="shared" si="132"/>
        <v/>
      </c>
      <c r="AC1646" s="169" t="str">
        <f t="shared" si="133"/>
        <v/>
      </c>
      <c r="AD1646" s="169" t="str">
        <f t="shared" si="134"/>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31"/>
        <v/>
      </c>
      <c r="T1647" s="154" t="str">
        <f ca="1">IF(B1647="","",IF(ISERROR(MATCH($J1647,SorP!$B$1:$B$6261,0)),"",INDIRECT("'SorP'!$A$"&amp;MATCH($S1647&amp;$J1647,SorP!C:C,0))))</f>
        <v/>
      </c>
      <c r="U1647" s="167"/>
      <c r="V1647" s="168" t="e">
        <f>IF(C1647="",NA(),MATCH($B1647&amp;$C1647,'Smelter Look-up'!$J:$J,0))</f>
        <v>#N/A</v>
      </c>
      <c r="X1647" s="169">
        <f t="shared" ca="1" si="130"/>
        <v>0</v>
      </c>
      <c r="AB1647" s="312" t="str">
        <f t="shared" si="132"/>
        <v/>
      </c>
      <c r="AC1647" s="169" t="str">
        <f t="shared" si="133"/>
        <v/>
      </c>
      <c r="AD1647" s="169" t="str">
        <f t="shared" si="134"/>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31"/>
        <v/>
      </c>
      <c r="T1648" s="154" t="str">
        <f ca="1">IF(B1648="","",IF(ISERROR(MATCH($J1648,SorP!$B$1:$B$6261,0)),"",INDIRECT("'SorP'!$A$"&amp;MATCH($S1648&amp;$J1648,SorP!C:C,0))))</f>
        <v/>
      </c>
      <c r="U1648" s="167"/>
      <c r="V1648" s="168" t="e">
        <f>IF(C1648="",NA(),MATCH($B1648&amp;$C1648,'Smelter Look-up'!$J:$J,0))</f>
        <v>#N/A</v>
      </c>
      <c r="X1648" s="169">
        <f t="shared" ca="1" si="130"/>
        <v>0</v>
      </c>
      <c r="AB1648" s="312" t="str">
        <f t="shared" si="132"/>
        <v/>
      </c>
      <c r="AC1648" s="169" t="str">
        <f t="shared" si="133"/>
        <v/>
      </c>
      <c r="AD1648" s="169" t="str">
        <f t="shared" si="134"/>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31"/>
        <v/>
      </c>
      <c r="T1649" s="154" t="str">
        <f ca="1">IF(B1649="","",IF(ISERROR(MATCH($J1649,SorP!$B$1:$B$6261,0)),"",INDIRECT("'SorP'!$A$"&amp;MATCH($S1649&amp;$J1649,SorP!C:C,0))))</f>
        <v/>
      </c>
      <c r="U1649" s="167"/>
      <c r="V1649" s="168" t="e">
        <f>IF(C1649="",NA(),MATCH($B1649&amp;$C1649,'Smelter Look-up'!$J:$J,0))</f>
        <v>#N/A</v>
      </c>
      <c r="X1649" s="169">
        <f t="shared" ca="1" si="130"/>
        <v>0</v>
      </c>
      <c r="AB1649" s="312" t="str">
        <f t="shared" si="132"/>
        <v/>
      </c>
      <c r="AC1649" s="169" t="str">
        <f t="shared" si="133"/>
        <v/>
      </c>
      <c r="AD1649" s="169" t="str">
        <f t="shared" si="134"/>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31"/>
        <v/>
      </c>
      <c r="T1650" s="154" t="str">
        <f ca="1">IF(B1650="","",IF(ISERROR(MATCH($J1650,SorP!$B$1:$B$6261,0)),"",INDIRECT("'SorP'!$A$"&amp;MATCH($S1650&amp;$J1650,SorP!C:C,0))))</f>
        <v/>
      </c>
      <c r="U1650" s="167"/>
      <c r="V1650" s="168" t="e">
        <f>IF(C1650="",NA(),MATCH($B1650&amp;$C1650,'Smelter Look-up'!$J:$J,0))</f>
        <v>#N/A</v>
      </c>
      <c r="X1650" s="169">
        <f t="shared" ca="1" si="130"/>
        <v>0</v>
      </c>
      <c r="AB1650" s="312" t="str">
        <f t="shared" si="132"/>
        <v/>
      </c>
      <c r="AC1650" s="169" t="str">
        <f t="shared" si="133"/>
        <v/>
      </c>
      <c r="AD1650" s="169" t="str">
        <f t="shared" si="134"/>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31"/>
        <v/>
      </c>
      <c r="T1651" s="154" t="str">
        <f ca="1">IF(B1651="","",IF(ISERROR(MATCH($J1651,SorP!$B$1:$B$6261,0)),"",INDIRECT("'SorP'!$A$"&amp;MATCH($S1651&amp;$J1651,SorP!C:C,0))))</f>
        <v/>
      </c>
      <c r="U1651" s="167"/>
      <c r="V1651" s="168" t="e">
        <f>IF(C1651="",NA(),MATCH($B1651&amp;$C1651,'Smelter Look-up'!$J:$J,0))</f>
        <v>#N/A</v>
      </c>
      <c r="X1651" s="169">
        <f t="shared" ca="1" si="130"/>
        <v>0</v>
      </c>
      <c r="AB1651" s="312" t="str">
        <f t="shared" si="132"/>
        <v/>
      </c>
      <c r="AC1651" s="169" t="str">
        <f t="shared" si="133"/>
        <v/>
      </c>
      <c r="AD1651" s="169" t="str">
        <f t="shared" si="134"/>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31"/>
        <v/>
      </c>
      <c r="T1652" s="154" t="str">
        <f ca="1">IF(B1652="","",IF(ISERROR(MATCH($J1652,SorP!$B$1:$B$6261,0)),"",INDIRECT("'SorP'!$A$"&amp;MATCH($S1652&amp;$J1652,SorP!C:C,0))))</f>
        <v/>
      </c>
      <c r="U1652" s="167"/>
      <c r="V1652" s="168" t="e">
        <f>IF(C1652="",NA(),MATCH($B1652&amp;$C1652,'Smelter Look-up'!$J:$J,0))</f>
        <v>#N/A</v>
      </c>
      <c r="X1652" s="169">
        <f t="shared" ca="1" si="130"/>
        <v>0</v>
      </c>
      <c r="AB1652" s="312" t="str">
        <f t="shared" si="132"/>
        <v/>
      </c>
      <c r="AC1652" s="169" t="str">
        <f t="shared" si="133"/>
        <v/>
      </c>
      <c r="AD1652" s="169" t="str">
        <f t="shared" si="134"/>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31"/>
        <v/>
      </c>
      <c r="T1653" s="154" t="str">
        <f ca="1">IF(B1653="","",IF(ISERROR(MATCH($J1653,SorP!$B$1:$B$6261,0)),"",INDIRECT("'SorP'!$A$"&amp;MATCH($S1653&amp;$J1653,SorP!C:C,0))))</f>
        <v/>
      </c>
      <c r="U1653" s="167"/>
      <c r="V1653" s="168" t="e">
        <f>IF(C1653="",NA(),MATCH($B1653&amp;$C1653,'Smelter Look-up'!$J:$J,0))</f>
        <v>#N/A</v>
      </c>
      <c r="X1653" s="169">
        <f t="shared" ca="1" si="130"/>
        <v>0</v>
      </c>
      <c r="AB1653" s="312" t="str">
        <f t="shared" si="132"/>
        <v/>
      </c>
      <c r="AC1653" s="169" t="str">
        <f t="shared" si="133"/>
        <v/>
      </c>
      <c r="AD1653" s="169" t="str">
        <f t="shared" si="134"/>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31"/>
        <v/>
      </c>
      <c r="T1654" s="154" t="str">
        <f ca="1">IF(B1654="","",IF(ISERROR(MATCH($J1654,SorP!$B$1:$B$6261,0)),"",INDIRECT("'SorP'!$A$"&amp;MATCH($S1654&amp;$J1654,SorP!C:C,0))))</f>
        <v/>
      </c>
      <c r="U1654" s="167"/>
      <c r="V1654" s="168" t="e">
        <f>IF(C1654="",NA(),MATCH($B1654&amp;$C1654,'Smelter Look-up'!$J:$J,0))</f>
        <v>#N/A</v>
      </c>
      <c r="X1654" s="169">
        <f t="shared" ca="1" si="130"/>
        <v>0</v>
      </c>
      <c r="AB1654" s="312" t="str">
        <f t="shared" si="132"/>
        <v/>
      </c>
      <c r="AC1654" s="169" t="str">
        <f t="shared" si="133"/>
        <v/>
      </c>
      <c r="AD1654" s="169" t="str">
        <f t="shared" si="134"/>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31"/>
        <v/>
      </c>
      <c r="T1655" s="154" t="str">
        <f ca="1">IF(B1655="","",IF(ISERROR(MATCH($J1655,SorP!$B$1:$B$6261,0)),"",INDIRECT("'SorP'!$A$"&amp;MATCH($S1655&amp;$J1655,SorP!C:C,0))))</f>
        <v/>
      </c>
      <c r="U1655" s="167"/>
      <c r="V1655" s="168" t="e">
        <f>IF(C1655="",NA(),MATCH($B1655&amp;$C1655,'Smelter Look-up'!$J:$J,0))</f>
        <v>#N/A</v>
      </c>
      <c r="X1655" s="169">
        <f t="shared" ca="1" si="130"/>
        <v>0</v>
      </c>
      <c r="AB1655" s="312" t="str">
        <f t="shared" si="132"/>
        <v/>
      </c>
      <c r="AC1655" s="169" t="str">
        <f t="shared" si="133"/>
        <v/>
      </c>
      <c r="AD1655" s="169" t="str">
        <f t="shared" si="134"/>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31"/>
        <v/>
      </c>
      <c r="T1656" s="154" t="str">
        <f ca="1">IF(B1656="","",IF(ISERROR(MATCH($J1656,SorP!$B$1:$B$6261,0)),"",INDIRECT("'SorP'!$A$"&amp;MATCH($S1656&amp;$J1656,SorP!C:C,0))))</f>
        <v/>
      </c>
      <c r="U1656" s="167"/>
      <c r="V1656" s="168" t="e">
        <f>IF(C1656="",NA(),MATCH($B1656&amp;$C1656,'Smelter Look-up'!$J:$J,0))</f>
        <v>#N/A</v>
      </c>
      <c r="X1656" s="169">
        <f t="shared" ref="X1656:X1719" ca="1" si="135">IF(AND(C1656="Smelter not listed",OR(LEN(D1656)=0,LEN(E1656)=0)),1,0)</f>
        <v>0</v>
      </c>
      <c r="AB1656" s="312" t="str">
        <f t="shared" si="132"/>
        <v/>
      </c>
      <c r="AC1656" s="169" t="str">
        <f t="shared" si="133"/>
        <v/>
      </c>
      <c r="AD1656" s="169" t="str">
        <f t="shared" si="134"/>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ref="S1657:S1720" ca="1" si="136">IF(B1657="","",IF(ISERROR(MATCH($E1657,CL,0)),"Unknown",INDIRECT("'C'!$A$"&amp;MATCH($E1657,CL,0)+1)))</f>
        <v/>
      </c>
      <c r="T1657" s="154" t="str">
        <f ca="1">IF(B1657="","",IF(ISERROR(MATCH($J1657,SorP!$B$1:$B$6261,0)),"",INDIRECT("'SorP'!$A$"&amp;MATCH($S1657&amp;$J1657,SorP!C:C,0))))</f>
        <v/>
      </c>
      <c r="U1657" s="167"/>
      <c r="V1657" s="168" t="e">
        <f>IF(C1657="",NA(),MATCH($B1657&amp;$C1657,'Smelter Look-up'!$J:$J,0))</f>
        <v>#N/A</v>
      </c>
      <c r="X1657" s="169">
        <f t="shared" ca="1" si="135"/>
        <v>0</v>
      </c>
      <c r="AB1657" s="312" t="str">
        <f t="shared" si="132"/>
        <v/>
      </c>
      <c r="AC1657" s="169" t="str">
        <f t="shared" si="133"/>
        <v/>
      </c>
      <c r="AD1657" s="169" t="str">
        <f t="shared" si="134"/>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36"/>
        <v/>
      </c>
      <c r="T1658" s="154" t="str">
        <f ca="1">IF(B1658="","",IF(ISERROR(MATCH($J1658,SorP!$B$1:$B$6261,0)),"",INDIRECT("'SorP'!$A$"&amp;MATCH($S1658&amp;$J1658,SorP!C:C,0))))</f>
        <v/>
      </c>
      <c r="U1658" s="167"/>
      <c r="V1658" s="168" t="e">
        <f>IF(C1658="",NA(),MATCH($B1658&amp;$C1658,'Smelter Look-up'!$J:$J,0))</f>
        <v>#N/A</v>
      </c>
      <c r="X1658" s="169">
        <f t="shared" ca="1" si="135"/>
        <v>0</v>
      </c>
      <c r="AB1658" s="312" t="str">
        <f t="shared" si="132"/>
        <v/>
      </c>
      <c r="AC1658" s="169" t="str">
        <f t="shared" si="133"/>
        <v/>
      </c>
      <c r="AD1658" s="169" t="str">
        <f t="shared" si="134"/>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36"/>
        <v/>
      </c>
      <c r="T1659" s="154" t="str">
        <f ca="1">IF(B1659="","",IF(ISERROR(MATCH($J1659,SorP!$B$1:$B$6261,0)),"",INDIRECT("'SorP'!$A$"&amp;MATCH($S1659&amp;$J1659,SorP!C:C,0))))</f>
        <v/>
      </c>
      <c r="U1659" s="167"/>
      <c r="V1659" s="168" t="e">
        <f>IF(C1659="",NA(),MATCH($B1659&amp;$C1659,'Smelter Look-up'!$J:$J,0))</f>
        <v>#N/A</v>
      </c>
      <c r="X1659" s="169">
        <f t="shared" ca="1" si="135"/>
        <v>0</v>
      </c>
      <c r="AB1659" s="312" t="str">
        <f t="shared" si="132"/>
        <v/>
      </c>
      <c r="AC1659" s="169" t="str">
        <f t="shared" si="133"/>
        <v/>
      </c>
      <c r="AD1659" s="169" t="str">
        <f t="shared" si="134"/>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36"/>
        <v/>
      </c>
      <c r="T1660" s="154" t="str">
        <f ca="1">IF(B1660="","",IF(ISERROR(MATCH($J1660,SorP!$B$1:$B$6261,0)),"",INDIRECT("'SorP'!$A$"&amp;MATCH($S1660&amp;$J1660,SorP!C:C,0))))</f>
        <v/>
      </c>
      <c r="U1660" s="167"/>
      <c r="V1660" s="168" t="e">
        <f>IF(C1660="",NA(),MATCH($B1660&amp;$C1660,'Smelter Look-up'!$J:$J,0))</f>
        <v>#N/A</v>
      </c>
      <c r="X1660" s="169">
        <f t="shared" ca="1" si="135"/>
        <v>0</v>
      </c>
      <c r="AB1660" s="312" t="str">
        <f t="shared" si="132"/>
        <v/>
      </c>
      <c r="AC1660" s="169" t="str">
        <f t="shared" si="133"/>
        <v/>
      </c>
      <c r="AD1660" s="169" t="str">
        <f t="shared" si="134"/>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36"/>
        <v/>
      </c>
      <c r="T1661" s="154" t="str">
        <f ca="1">IF(B1661="","",IF(ISERROR(MATCH($J1661,SorP!$B$1:$B$6261,0)),"",INDIRECT("'SorP'!$A$"&amp;MATCH($S1661&amp;$J1661,SorP!C:C,0))))</f>
        <v/>
      </c>
      <c r="U1661" s="167"/>
      <c r="V1661" s="168" t="e">
        <f>IF(C1661="",NA(),MATCH($B1661&amp;$C1661,'Smelter Look-up'!$J:$J,0))</f>
        <v>#N/A</v>
      </c>
      <c r="X1661" s="169">
        <f t="shared" ca="1" si="135"/>
        <v>0</v>
      </c>
      <c r="AB1661" s="312" t="str">
        <f t="shared" si="132"/>
        <v/>
      </c>
      <c r="AC1661" s="169" t="str">
        <f t="shared" si="133"/>
        <v/>
      </c>
      <c r="AD1661" s="169" t="str">
        <f t="shared" si="134"/>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36"/>
        <v/>
      </c>
      <c r="T1662" s="154" t="str">
        <f ca="1">IF(B1662="","",IF(ISERROR(MATCH($J1662,SorP!$B$1:$B$6261,0)),"",INDIRECT("'SorP'!$A$"&amp;MATCH($S1662&amp;$J1662,SorP!C:C,0))))</f>
        <v/>
      </c>
      <c r="U1662" s="167"/>
      <c r="V1662" s="168" t="e">
        <f>IF(C1662="",NA(),MATCH($B1662&amp;$C1662,'Smelter Look-up'!$J:$J,0))</f>
        <v>#N/A</v>
      </c>
      <c r="X1662" s="169">
        <f t="shared" ca="1" si="135"/>
        <v>0</v>
      </c>
      <c r="AB1662" s="312" t="str">
        <f t="shared" si="132"/>
        <v/>
      </c>
      <c r="AC1662" s="169" t="str">
        <f t="shared" si="133"/>
        <v/>
      </c>
      <c r="AD1662" s="169" t="str">
        <f t="shared" si="134"/>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36"/>
        <v/>
      </c>
      <c r="T1663" s="154" t="str">
        <f ca="1">IF(B1663="","",IF(ISERROR(MATCH($J1663,SorP!$B$1:$B$6261,0)),"",INDIRECT("'SorP'!$A$"&amp;MATCH($S1663&amp;$J1663,SorP!C:C,0))))</f>
        <v/>
      </c>
      <c r="U1663" s="167"/>
      <c r="V1663" s="168" t="e">
        <f>IF(C1663="",NA(),MATCH($B1663&amp;$C1663,'Smelter Look-up'!$J:$J,0))</f>
        <v>#N/A</v>
      </c>
      <c r="X1663" s="169">
        <f t="shared" ca="1" si="135"/>
        <v>0</v>
      </c>
      <c r="AB1663" s="312" t="str">
        <f t="shared" ref="AB1663:AB1726" si="137">IF(C1663="","",B1663)</f>
        <v/>
      </c>
      <c r="AC1663" s="169" t="str">
        <f t="shared" ref="AC1663:AC1726" si="138">B1663</f>
        <v/>
      </c>
      <c r="AD1663" s="169" t="str">
        <f t="shared" ref="AD1663:AD1726" si="139">IF(C1663="Smelter not listed",D1663,C1663)</f>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ca="1" si="136"/>
        <v/>
      </c>
      <c r="T1664" s="154" t="str">
        <f ca="1">IF(B1664="","",IF(ISERROR(MATCH($J1664,SorP!$B$1:$B$6261,0)),"",INDIRECT("'SorP'!$A$"&amp;MATCH($S1664&amp;$J1664,SorP!C:C,0))))</f>
        <v/>
      </c>
      <c r="U1664" s="167"/>
      <c r="V1664" s="168" t="e">
        <f>IF(C1664="",NA(),MATCH($B1664&amp;$C1664,'Smelter Look-up'!$J:$J,0))</f>
        <v>#N/A</v>
      </c>
      <c r="X1664" s="169">
        <f t="shared" ca="1" si="135"/>
        <v>0</v>
      </c>
      <c r="AB1664" s="312" t="str">
        <f t="shared" si="137"/>
        <v/>
      </c>
      <c r="AC1664" s="169" t="str">
        <f t="shared" si="138"/>
        <v/>
      </c>
      <c r="AD1664" s="169" t="str">
        <f t="shared" si="139"/>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6"/>
        <v/>
      </c>
      <c r="T1665" s="154" t="str">
        <f ca="1">IF(B1665="","",IF(ISERROR(MATCH($J1665,SorP!$B$1:$B$6261,0)),"",INDIRECT("'SorP'!$A$"&amp;MATCH($S1665&amp;$J1665,SorP!C:C,0))))</f>
        <v/>
      </c>
      <c r="U1665" s="167"/>
      <c r="V1665" s="168" t="e">
        <f>IF(C1665="",NA(),MATCH($B1665&amp;$C1665,'Smelter Look-up'!$J:$J,0))</f>
        <v>#N/A</v>
      </c>
      <c r="X1665" s="169">
        <f t="shared" ca="1" si="135"/>
        <v>0</v>
      </c>
      <c r="AB1665" s="312" t="str">
        <f t="shared" si="137"/>
        <v/>
      </c>
      <c r="AC1665" s="169" t="str">
        <f t="shared" si="138"/>
        <v/>
      </c>
      <c r="AD1665" s="169" t="str">
        <f t="shared" si="139"/>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6"/>
        <v/>
      </c>
      <c r="T1666" s="154" t="str">
        <f ca="1">IF(B1666="","",IF(ISERROR(MATCH($J1666,SorP!$B$1:$B$6261,0)),"",INDIRECT("'SorP'!$A$"&amp;MATCH($S1666&amp;$J1666,SorP!C:C,0))))</f>
        <v/>
      </c>
      <c r="U1666" s="167"/>
      <c r="V1666" s="168" t="e">
        <f>IF(C1666="",NA(),MATCH($B1666&amp;$C1666,'Smelter Look-up'!$J:$J,0))</f>
        <v>#N/A</v>
      </c>
      <c r="X1666" s="169">
        <f t="shared" ca="1" si="135"/>
        <v>0</v>
      </c>
      <c r="AB1666" s="312" t="str">
        <f t="shared" si="137"/>
        <v/>
      </c>
      <c r="AC1666" s="169" t="str">
        <f t="shared" si="138"/>
        <v/>
      </c>
      <c r="AD1666" s="169" t="str">
        <f t="shared" si="139"/>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6"/>
        <v/>
      </c>
      <c r="T1667" s="154" t="str">
        <f ca="1">IF(B1667="","",IF(ISERROR(MATCH($J1667,SorP!$B$1:$B$6261,0)),"",INDIRECT("'SorP'!$A$"&amp;MATCH($S1667&amp;$J1667,SorP!C:C,0))))</f>
        <v/>
      </c>
      <c r="U1667" s="167"/>
      <c r="V1667" s="168" t="e">
        <f>IF(C1667="",NA(),MATCH($B1667&amp;$C1667,'Smelter Look-up'!$J:$J,0))</f>
        <v>#N/A</v>
      </c>
      <c r="X1667" s="169">
        <f t="shared" ca="1" si="135"/>
        <v>0</v>
      </c>
      <c r="AB1667" s="312" t="str">
        <f t="shared" si="137"/>
        <v/>
      </c>
      <c r="AC1667" s="169" t="str">
        <f t="shared" si="138"/>
        <v/>
      </c>
      <c r="AD1667" s="169" t="str">
        <f t="shared" si="139"/>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6"/>
        <v/>
      </c>
      <c r="T1668" s="154" t="str">
        <f ca="1">IF(B1668="","",IF(ISERROR(MATCH($J1668,SorP!$B$1:$B$6261,0)),"",INDIRECT("'SorP'!$A$"&amp;MATCH($S1668&amp;$J1668,SorP!C:C,0))))</f>
        <v/>
      </c>
      <c r="U1668" s="167"/>
      <c r="V1668" s="168" t="e">
        <f>IF(C1668="",NA(),MATCH($B1668&amp;$C1668,'Smelter Look-up'!$J:$J,0))</f>
        <v>#N/A</v>
      </c>
      <c r="X1668" s="169">
        <f t="shared" ca="1" si="135"/>
        <v>0</v>
      </c>
      <c r="AB1668" s="312" t="str">
        <f t="shared" si="137"/>
        <v/>
      </c>
      <c r="AC1668" s="169" t="str">
        <f t="shared" si="138"/>
        <v/>
      </c>
      <c r="AD1668" s="169" t="str">
        <f t="shared" si="139"/>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6"/>
        <v/>
      </c>
      <c r="T1669" s="154" t="str">
        <f ca="1">IF(B1669="","",IF(ISERROR(MATCH($J1669,SorP!$B$1:$B$6261,0)),"",INDIRECT("'SorP'!$A$"&amp;MATCH($S1669&amp;$J1669,SorP!C:C,0))))</f>
        <v/>
      </c>
      <c r="U1669" s="167"/>
      <c r="V1669" s="168" t="e">
        <f>IF(C1669="",NA(),MATCH($B1669&amp;$C1669,'Smelter Look-up'!$J:$J,0))</f>
        <v>#N/A</v>
      </c>
      <c r="X1669" s="169">
        <f t="shared" ca="1" si="135"/>
        <v>0</v>
      </c>
      <c r="AB1669" s="312" t="str">
        <f t="shared" si="137"/>
        <v/>
      </c>
      <c r="AC1669" s="169" t="str">
        <f t="shared" si="138"/>
        <v/>
      </c>
      <c r="AD1669" s="169" t="str">
        <f t="shared" si="139"/>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6"/>
        <v/>
      </c>
      <c r="T1670" s="154" t="str">
        <f ca="1">IF(B1670="","",IF(ISERROR(MATCH($J1670,SorP!$B$1:$B$6261,0)),"",INDIRECT("'SorP'!$A$"&amp;MATCH($S1670&amp;$J1670,SorP!C:C,0))))</f>
        <v/>
      </c>
      <c r="U1670" s="167"/>
      <c r="V1670" s="168" t="e">
        <f>IF(C1670="",NA(),MATCH($B1670&amp;$C1670,'Smelter Look-up'!$J:$J,0))</f>
        <v>#N/A</v>
      </c>
      <c r="X1670" s="169">
        <f t="shared" ca="1" si="135"/>
        <v>0</v>
      </c>
      <c r="AB1670" s="312" t="str">
        <f t="shared" si="137"/>
        <v/>
      </c>
      <c r="AC1670" s="169" t="str">
        <f t="shared" si="138"/>
        <v/>
      </c>
      <c r="AD1670" s="169" t="str">
        <f t="shared" si="139"/>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6"/>
        <v/>
      </c>
      <c r="T1671" s="154" t="str">
        <f ca="1">IF(B1671="","",IF(ISERROR(MATCH($J1671,SorP!$B$1:$B$6261,0)),"",INDIRECT("'SorP'!$A$"&amp;MATCH($S1671&amp;$J1671,SorP!C:C,0))))</f>
        <v/>
      </c>
      <c r="U1671" s="167"/>
      <c r="V1671" s="168" t="e">
        <f>IF(C1671="",NA(),MATCH($B1671&amp;$C1671,'Smelter Look-up'!$J:$J,0))</f>
        <v>#N/A</v>
      </c>
      <c r="X1671" s="169">
        <f t="shared" ca="1" si="135"/>
        <v>0</v>
      </c>
      <c r="AB1671" s="312" t="str">
        <f t="shared" si="137"/>
        <v/>
      </c>
      <c r="AC1671" s="169" t="str">
        <f t="shared" si="138"/>
        <v/>
      </c>
      <c r="AD1671" s="169" t="str">
        <f t="shared" si="139"/>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6"/>
        <v/>
      </c>
      <c r="T1672" s="154" t="str">
        <f ca="1">IF(B1672="","",IF(ISERROR(MATCH($J1672,SorP!$B$1:$B$6261,0)),"",INDIRECT("'SorP'!$A$"&amp;MATCH($S1672&amp;$J1672,SorP!C:C,0))))</f>
        <v/>
      </c>
      <c r="U1672" s="167"/>
      <c r="V1672" s="168" t="e">
        <f>IF(C1672="",NA(),MATCH($B1672&amp;$C1672,'Smelter Look-up'!$J:$J,0))</f>
        <v>#N/A</v>
      </c>
      <c r="X1672" s="169">
        <f t="shared" ca="1" si="135"/>
        <v>0</v>
      </c>
      <c r="AB1672" s="312" t="str">
        <f t="shared" si="137"/>
        <v/>
      </c>
      <c r="AC1672" s="169" t="str">
        <f t="shared" si="138"/>
        <v/>
      </c>
      <c r="AD1672" s="169" t="str">
        <f t="shared" si="139"/>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6"/>
        <v/>
      </c>
      <c r="T1673" s="154" t="str">
        <f ca="1">IF(B1673="","",IF(ISERROR(MATCH($J1673,SorP!$B$1:$B$6261,0)),"",INDIRECT("'SorP'!$A$"&amp;MATCH($S1673&amp;$J1673,SorP!C:C,0))))</f>
        <v/>
      </c>
      <c r="U1673" s="167"/>
      <c r="V1673" s="168" t="e">
        <f>IF(C1673="",NA(),MATCH($B1673&amp;$C1673,'Smelter Look-up'!$J:$J,0))</f>
        <v>#N/A</v>
      </c>
      <c r="X1673" s="169">
        <f t="shared" ca="1" si="135"/>
        <v>0</v>
      </c>
      <c r="AB1673" s="312" t="str">
        <f t="shared" si="137"/>
        <v/>
      </c>
      <c r="AC1673" s="169" t="str">
        <f t="shared" si="138"/>
        <v/>
      </c>
      <c r="AD1673" s="169" t="str">
        <f t="shared" si="139"/>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6"/>
        <v/>
      </c>
      <c r="T1674" s="154" t="str">
        <f ca="1">IF(B1674="","",IF(ISERROR(MATCH($J1674,SorP!$B$1:$B$6261,0)),"",INDIRECT("'SorP'!$A$"&amp;MATCH($S1674&amp;$J1674,SorP!C:C,0))))</f>
        <v/>
      </c>
      <c r="U1674" s="167"/>
      <c r="V1674" s="168" t="e">
        <f>IF(C1674="",NA(),MATCH($B1674&amp;$C1674,'Smelter Look-up'!$J:$J,0))</f>
        <v>#N/A</v>
      </c>
      <c r="X1674" s="169">
        <f t="shared" ca="1" si="135"/>
        <v>0</v>
      </c>
      <c r="AB1674" s="312" t="str">
        <f t="shared" si="137"/>
        <v/>
      </c>
      <c r="AC1674" s="169" t="str">
        <f t="shared" si="138"/>
        <v/>
      </c>
      <c r="AD1674" s="169" t="str">
        <f t="shared" si="139"/>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6"/>
        <v/>
      </c>
      <c r="T1675" s="154" t="str">
        <f ca="1">IF(B1675="","",IF(ISERROR(MATCH($J1675,SorP!$B$1:$B$6261,0)),"",INDIRECT("'SorP'!$A$"&amp;MATCH($S1675&amp;$J1675,SorP!C:C,0))))</f>
        <v/>
      </c>
      <c r="U1675" s="167"/>
      <c r="V1675" s="168" t="e">
        <f>IF(C1675="",NA(),MATCH($B1675&amp;$C1675,'Smelter Look-up'!$J:$J,0))</f>
        <v>#N/A</v>
      </c>
      <c r="X1675" s="169">
        <f t="shared" ca="1" si="135"/>
        <v>0</v>
      </c>
      <c r="AB1675" s="312" t="str">
        <f t="shared" si="137"/>
        <v/>
      </c>
      <c r="AC1675" s="169" t="str">
        <f t="shared" si="138"/>
        <v/>
      </c>
      <c r="AD1675" s="169" t="str">
        <f t="shared" si="139"/>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6"/>
        <v/>
      </c>
      <c r="T1676" s="154" t="str">
        <f ca="1">IF(B1676="","",IF(ISERROR(MATCH($J1676,SorP!$B$1:$B$6261,0)),"",INDIRECT("'SorP'!$A$"&amp;MATCH($S1676&amp;$J1676,SorP!C:C,0))))</f>
        <v/>
      </c>
      <c r="U1676" s="167"/>
      <c r="V1676" s="168" t="e">
        <f>IF(C1676="",NA(),MATCH($B1676&amp;$C1676,'Smelter Look-up'!$J:$J,0))</f>
        <v>#N/A</v>
      </c>
      <c r="X1676" s="169">
        <f t="shared" ca="1" si="135"/>
        <v>0</v>
      </c>
      <c r="AB1676" s="312" t="str">
        <f t="shared" si="137"/>
        <v/>
      </c>
      <c r="AC1676" s="169" t="str">
        <f t="shared" si="138"/>
        <v/>
      </c>
      <c r="AD1676" s="169" t="str">
        <f t="shared" si="139"/>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6"/>
        <v/>
      </c>
      <c r="T1677" s="154" t="str">
        <f ca="1">IF(B1677="","",IF(ISERROR(MATCH($J1677,SorP!$B$1:$B$6261,0)),"",INDIRECT("'SorP'!$A$"&amp;MATCH($S1677&amp;$J1677,SorP!C:C,0))))</f>
        <v/>
      </c>
      <c r="U1677" s="167"/>
      <c r="V1677" s="168" t="e">
        <f>IF(C1677="",NA(),MATCH($B1677&amp;$C1677,'Smelter Look-up'!$J:$J,0))</f>
        <v>#N/A</v>
      </c>
      <c r="X1677" s="169">
        <f t="shared" ca="1" si="135"/>
        <v>0</v>
      </c>
      <c r="AB1677" s="312" t="str">
        <f t="shared" si="137"/>
        <v/>
      </c>
      <c r="AC1677" s="169" t="str">
        <f t="shared" si="138"/>
        <v/>
      </c>
      <c r="AD1677" s="169" t="str">
        <f t="shared" si="139"/>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6"/>
        <v/>
      </c>
      <c r="T1678" s="154" t="str">
        <f ca="1">IF(B1678="","",IF(ISERROR(MATCH($J1678,SorP!$B$1:$B$6261,0)),"",INDIRECT("'SorP'!$A$"&amp;MATCH($S1678&amp;$J1678,SorP!C:C,0))))</f>
        <v/>
      </c>
      <c r="U1678" s="167"/>
      <c r="V1678" s="168" t="e">
        <f>IF(C1678="",NA(),MATCH($B1678&amp;$C1678,'Smelter Look-up'!$J:$J,0))</f>
        <v>#N/A</v>
      </c>
      <c r="X1678" s="169">
        <f t="shared" ca="1" si="135"/>
        <v>0</v>
      </c>
      <c r="AB1678" s="312" t="str">
        <f t="shared" si="137"/>
        <v/>
      </c>
      <c r="AC1678" s="169" t="str">
        <f t="shared" si="138"/>
        <v/>
      </c>
      <c r="AD1678" s="169" t="str">
        <f t="shared" si="139"/>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6"/>
        <v/>
      </c>
      <c r="T1679" s="154" t="str">
        <f ca="1">IF(B1679="","",IF(ISERROR(MATCH($J1679,SorP!$B$1:$B$6261,0)),"",INDIRECT("'SorP'!$A$"&amp;MATCH($S1679&amp;$J1679,SorP!C:C,0))))</f>
        <v/>
      </c>
      <c r="U1679" s="167"/>
      <c r="V1679" s="168" t="e">
        <f>IF(C1679="",NA(),MATCH($B1679&amp;$C1679,'Smelter Look-up'!$J:$J,0))</f>
        <v>#N/A</v>
      </c>
      <c r="X1679" s="169">
        <f t="shared" ca="1" si="135"/>
        <v>0</v>
      </c>
      <c r="AB1679" s="312" t="str">
        <f t="shared" si="137"/>
        <v/>
      </c>
      <c r="AC1679" s="169" t="str">
        <f t="shared" si="138"/>
        <v/>
      </c>
      <c r="AD1679" s="169" t="str">
        <f t="shared" si="139"/>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6"/>
        <v/>
      </c>
      <c r="T1680" s="154" t="str">
        <f ca="1">IF(B1680="","",IF(ISERROR(MATCH($J1680,SorP!$B$1:$B$6261,0)),"",INDIRECT("'SorP'!$A$"&amp;MATCH($S1680&amp;$J1680,SorP!C:C,0))))</f>
        <v/>
      </c>
      <c r="U1680" s="167"/>
      <c r="V1680" s="168" t="e">
        <f>IF(C1680="",NA(),MATCH($B1680&amp;$C1680,'Smelter Look-up'!$J:$J,0))</f>
        <v>#N/A</v>
      </c>
      <c r="X1680" s="169">
        <f t="shared" ca="1" si="135"/>
        <v>0</v>
      </c>
      <c r="AB1680" s="312" t="str">
        <f t="shared" si="137"/>
        <v/>
      </c>
      <c r="AC1680" s="169" t="str">
        <f t="shared" si="138"/>
        <v/>
      </c>
      <c r="AD1680" s="169" t="str">
        <f t="shared" si="139"/>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6"/>
        <v/>
      </c>
      <c r="T1681" s="154" t="str">
        <f ca="1">IF(B1681="","",IF(ISERROR(MATCH($J1681,SorP!$B$1:$B$6261,0)),"",INDIRECT("'SorP'!$A$"&amp;MATCH($S1681&amp;$J1681,SorP!C:C,0))))</f>
        <v/>
      </c>
      <c r="U1681" s="167"/>
      <c r="V1681" s="168" t="e">
        <f>IF(C1681="",NA(),MATCH($B1681&amp;$C1681,'Smelter Look-up'!$J:$J,0))</f>
        <v>#N/A</v>
      </c>
      <c r="X1681" s="169">
        <f t="shared" ca="1" si="135"/>
        <v>0</v>
      </c>
      <c r="AB1681" s="312" t="str">
        <f t="shared" si="137"/>
        <v/>
      </c>
      <c r="AC1681" s="169" t="str">
        <f t="shared" si="138"/>
        <v/>
      </c>
      <c r="AD1681" s="169" t="str">
        <f t="shared" si="139"/>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6"/>
        <v/>
      </c>
      <c r="T1682" s="154" t="str">
        <f ca="1">IF(B1682="","",IF(ISERROR(MATCH($J1682,SorP!$B$1:$B$6261,0)),"",INDIRECT("'SorP'!$A$"&amp;MATCH($S1682&amp;$J1682,SorP!C:C,0))))</f>
        <v/>
      </c>
      <c r="U1682" s="167"/>
      <c r="V1682" s="168" t="e">
        <f>IF(C1682="",NA(),MATCH($B1682&amp;$C1682,'Smelter Look-up'!$J:$J,0))</f>
        <v>#N/A</v>
      </c>
      <c r="X1682" s="169">
        <f t="shared" ca="1" si="135"/>
        <v>0</v>
      </c>
      <c r="AB1682" s="312" t="str">
        <f t="shared" si="137"/>
        <v/>
      </c>
      <c r="AC1682" s="169" t="str">
        <f t="shared" si="138"/>
        <v/>
      </c>
      <c r="AD1682" s="169" t="str">
        <f t="shared" si="139"/>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6"/>
        <v/>
      </c>
      <c r="T1683" s="154" t="str">
        <f ca="1">IF(B1683="","",IF(ISERROR(MATCH($J1683,SorP!$B$1:$B$6261,0)),"",INDIRECT("'SorP'!$A$"&amp;MATCH($S1683&amp;$J1683,SorP!C:C,0))))</f>
        <v/>
      </c>
      <c r="U1683" s="167"/>
      <c r="V1683" s="168" t="e">
        <f>IF(C1683="",NA(),MATCH($B1683&amp;$C1683,'Smelter Look-up'!$J:$J,0))</f>
        <v>#N/A</v>
      </c>
      <c r="X1683" s="169">
        <f t="shared" ca="1" si="135"/>
        <v>0</v>
      </c>
      <c r="AB1683" s="312" t="str">
        <f t="shared" si="137"/>
        <v/>
      </c>
      <c r="AC1683" s="169" t="str">
        <f t="shared" si="138"/>
        <v/>
      </c>
      <c r="AD1683" s="169" t="str">
        <f t="shared" si="139"/>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6"/>
        <v/>
      </c>
      <c r="T1684" s="154" t="str">
        <f ca="1">IF(B1684="","",IF(ISERROR(MATCH($J1684,SorP!$B$1:$B$6261,0)),"",INDIRECT("'SorP'!$A$"&amp;MATCH($S1684&amp;$J1684,SorP!C:C,0))))</f>
        <v/>
      </c>
      <c r="U1684" s="167"/>
      <c r="V1684" s="168" t="e">
        <f>IF(C1684="",NA(),MATCH($B1684&amp;$C1684,'Smelter Look-up'!$J:$J,0))</f>
        <v>#N/A</v>
      </c>
      <c r="X1684" s="169">
        <f t="shared" ca="1" si="135"/>
        <v>0</v>
      </c>
      <c r="AB1684" s="312" t="str">
        <f t="shared" si="137"/>
        <v/>
      </c>
      <c r="AC1684" s="169" t="str">
        <f t="shared" si="138"/>
        <v/>
      </c>
      <c r="AD1684" s="169" t="str">
        <f t="shared" si="139"/>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6"/>
        <v/>
      </c>
      <c r="T1685" s="154" t="str">
        <f ca="1">IF(B1685="","",IF(ISERROR(MATCH($J1685,SorP!$B$1:$B$6261,0)),"",INDIRECT("'SorP'!$A$"&amp;MATCH($S1685&amp;$J1685,SorP!C:C,0))))</f>
        <v/>
      </c>
      <c r="U1685" s="167"/>
      <c r="V1685" s="168" t="e">
        <f>IF(C1685="",NA(),MATCH($B1685&amp;$C1685,'Smelter Look-up'!$J:$J,0))</f>
        <v>#N/A</v>
      </c>
      <c r="X1685" s="169">
        <f t="shared" ca="1" si="135"/>
        <v>0</v>
      </c>
      <c r="AB1685" s="312" t="str">
        <f t="shared" si="137"/>
        <v/>
      </c>
      <c r="AC1685" s="169" t="str">
        <f t="shared" si="138"/>
        <v/>
      </c>
      <c r="AD1685" s="169" t="str">
        <f t="shared" si="139"/>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6"/>
        <v/>
      </c>
      <c r="T1686" s="154" t="str">
        <f ca="1">IF(B1686="","",IF(ISERROR(MATCH($J1686,SorP!$B$1:$B$6261,0)),"",INDIRECT("'SorP'!$A$"&amp;MATCH($S1686&amp;$J1686,SorP!C:C,0))))</f>
        <v/>
      </c>
      <c r="U1686" s="167"/>
      <c r="V1686" s="168" t="e">
        <f>IF(C1686="",NA(),MATCH($B1686&amp;$C1686,'Smelter Look-up'!$J:$J,0))</f>
        <v>#N/A</v>
      </c>
      <c r="X1686" s="169">
        <f t="shared" ca="1" si="135"/>
        <v>0</v>
      </c>
      <c r="AB1686" s="312" t="str">
        <f t="shared" si="137"/>
        <v/>
      </c>
      <c r="AC1686" s="169" t="str">
        <f t="shared" si="138"/>
        <v/>
      </c>
      <c r="AD1686" s="169" t="str">
        <f t="shared" si="139"/>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6"/>
        <v/>
      </c>
      <c r="T1687" s="154" t="str">
        <f ca="1">IF(B1687="","",IF(ISERROR(MATCH($J1687,SorP!$B$1:$B$6261,0)),"",INDIRECT("'SorP'!$A$"&amp;MATCH($S1687&amp;$J1687,SorP!C:C,0))))</f>
        <v/>
      </c>
      <c r="U1687" s="167"/>
      <c r="V1687" s="168" t="e">
        <f>IF(C1687="",NA(),MATCH($B1687&amp;$C1687,'Smelter Look-up'!$J:$J,0))</f>
        <v>#N/A</v>
      </c>
      <c r="X1687" s="169">
        <f t="shared" ca="1" si="135"/>
        <v>0</v>
      </c>
      <c r="AB1687" s="312" t="str">
        <f t="shared" si="137"/>
        <v/>
      </c>
      <c r="AC1687" s="169" t="str">
        <f t="shared" si="138"/>
        <v/>
      </c>
      <c r="AD1687" s="169" t="str">
        <f t="shared" si="139"/>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6"/>
        <v/>
      </c>
      <c r="T1688" s="154" t="str">
        <f ca="1">IF(B1688="","",IF(ISERROR(MATCH($J1688,SorP!$B$1:$B$6261,0)),"",INDIRECT("'SorP'!$A$"&amp;MATCH($S1688&amp;$J1688,SorP!C:C,0))))</f>
        <v/>
      </c>
      <c r="U1688" s="167"/>
      <c r="V1688" s="168" t="e">
        <f>IF(C1688="",NA(),MATCH($B1688&amp;$C1688,'Smelter Look-up'!$J:$J,0))</f>
        <v>#N/A</v>
      </c>
      <c r="X1688" s="169">
        <f t="shared" ca="1" si="135"/>
        <v>0</v>
      </c>
      <c r="AB1688" s="312" t="str">
        <f t="shared" si="137"/>
        <v/>
      </c>
      <c r="AC1688" s="169" t="str">
        <f t="shared" si="138"/>
        <v/>
      </c>
      <c r="AD1688" s="169" t="str">
        <f t="shared" si="139"/>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6"/>
        <v/>
      </c>
      <c r="T1689" s="154" t="str">
        <f ca="1">IF(B1689="","",IF(ISERROR(MATCH($J1689,SorP!$B$1:$B$6261,0)),"",INDIRECT("'SorP'!$A$"&amp;MATCH($S1689&amp;$J1689,SorP!C:C,0))))</f>
        <v/>
      </c>
      <c r="U1689" s="167"/>
      <c r="V1689" s="168" t="e">
        <f>IF(C1689="",NA(),MATCH($B1689&amp;$C1689,'Smelter Look-up'!$J:$J,0))</f>
        <v>#N/A</v>
      </c>
      <c r="X1689" s="169">
        <f t="shared" ca="1" si="135"/>
        <v>0</v>
      </c>
      <c r="AB1689" s="312" t="str">
        <f t="shared" si="137"/>
        <v/>
      </c>
      <c r="AC1689" s="169" t="str">
        <f t="shared" si="138"/>
        <v/>
      </c>
      <c r="AD1689" s="169" t="str">
        <f t="shared" si="139"/>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6"/>
        <v/>
      </c>
      <c r="T1690" s="154" t="str">
        <f ca="1">IF(B1690="","",IF(ISERROR(MATCH($J1690,SorP!$B$1:$B$6261,0)),"",INDIRECT("'SorP'!$A$"&amp;MATCH($S1690&amp;$J1690,SorP!C:C,0))))</f>
        <v/>
      </c>
      <c r="U1690" s="167"/>
      <c r="V1690" s="168" t="e">
        <f>IF(C1690="",NA(),MATCH($B1690&amp;$C1690,'Smelter Look-up'!$J:$J,0))</f>
        <v>#N/A</v>
      </c>
      <c r="X1690" s="169">
        <f t="shared" ca="1" si="135"/>
        <v>0</v>
      </c>
      <c r="AB1690" s="312" t="str">
        <f t="shared" si="137"/>
        <v/>
      </c>
      <c r="AC1690" s="169" t="str">
        <f t="shared" si="138"/>
        <v/>
      </c>
      <c r="AD1690" s="169" t="str">
        <f t="shared" si="139"/>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6"/>
        <v/>
      </c>
      <c r="T1691" s="154" t="str">
        <f ca="1">IF(B1691="","",IF(ISERROR(MATCH($J1691,SorP!$B$1:$B$6261,0)),"",INDIRECT("'SorP'!$A$"&amp;MATCH($S1691&amp;$J1691,SorP!C:C,0))))</f>
        <v/>
      </c>
      <c r="U1691" s="167"/>
      <c r="V1691" s="168" t="e">
        <f>IF(C1691="",NA(),MATCH($B1691&amp;$C1691,'Smelter Look-up'!$J:$J,0))</f>
        <v>#N/A</v>
      </c>
      <c r="X1691" s="169">
        <f t="shared" ca="1" si="135"/>
        <v>0</v>
      </c>
      <c r="AB1691" s="312" t="str">
        <f t="shared" si="137"/>
        <v/>
      </c>
      <c r="AC1691" s="169" t="str">
        <f t="shared" si="138"/>
        <v/>
      </c>
      <c r="AD1691" s="169" t="str">
        <f t="shared" si="139"/>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6"/>
        <v/>
      </c>
      <c r="T1692" s="154" t="str">
        <f ca="1">IF(B1692="","",IF(ISERROR(MATCH($J1692,SorP!$B$1:$B$6261,0)),"",INDIRECT("'SorP'!$A$"&amp;MATCH($S1692&amp;$J1692,SorP!C:C,0))))</f>
        <v/>
      </c>
      <c r="U1692" s="167"/>
      <c r="V1692" s="168" t="e">
        <f>IF(C1692="",NA(),MATCH($B1692&amp;$C1692,'Smelter Look-up'!$J:$J,0))</f>
        <v>#N/A</v>
      </c>
      <c r="X1692" s="169">
        <f t="shared" ca="1" si="135"/>
        <v>0</v>
      </c>
      <c r="AB1692" s="312" t="str">
        <f t="shared" si="137"/>
        <v/>
      </c>
      <c r="AC1692" s="169" t="str">
        <f t="shared" si="138"/>
        <v/>
      </c>
      <c r="AD1692" s="169" t="str">
        <f t="shared" si="139"/>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6"/>
        <v/>
      </c>
      <c r="T1693" s="154" t="str">
        <f ca="1">IF(B1693="","",IF(ISERROR(MATCH($J1693,SorP!$B$1:$B$6261,0)),"",INDIRECT("'SorP'!$A$"&amp;MATCH($S1693&amp;$J1693,SorP!C:C,0))))</f>
        <v/>
      </c>
      <c r="U1693" s="167"/>
      <c r="V1693" s="168" t="e">
        <f>IF(C1693="",NA(),MATCH($B1693&amp;$C1693,'Smelter Look-up'!$J:$J,0))</f>
        <v>#N/A</v>
      </c>
      <c r="X1693" s="169">
        <f t="shared" ca="1" si="135"/>
        <v>0</v>
      </c>
      <c r="AB1693" s="312" t="str">
        <f t="shared" si="137"/>
        <v/>
      </c>
      <c r="AC1693" s="169" t="str">
        <f t="shared" si="138"/>
        <v/>
      </c>
      <c r="AD1693" s="169" t="str">
        <f t="shared" si="139"/>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6"/>
        <v/>
      </c>
      <c r="T1694" s="154" t="str">
        <f ca="1">IF(B1694="","",IF(ISERROR(MATCH($J1694,SorP!$B$1:$B$6261,0)),"",INDIRECT("'SorP'!$A$"&amp;MATCH($S1694&amp;$J1694,SorP!C:C,0))))</f>
        <v/>
      </c>
      <c r="U1694" s="167"/>
      <c r="V1694" s="168" t="e">
        <f>IF(C1694="",NA(),MATCH($B1694&amp;$C1694,'Smelter Look-up'!$J:$J,0))</f>
        <v>#N/A</v>
      </c>
      <c r="X1694" s="169">
        <f t="shared" ca="1" si="135"/>
        <v>0</v>
      </c>
      <c r="AB1694" s="312" t="str">
        <f t="shared" si="137"/>
        <v/>
      </c>
      <c r="AC1694" s="169" t="str">
        <f t="shared" si="138"/>
        <v/>
      </c>
      <c r="AD1694" s="169" t="str">
        <f t="shared" si="139"/>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6"/>
        <v/>
      </c>
      <c r="T1695" s="154" t="str">
        <f ca="1">IF(B1695="","",IF(ISERROR(MATCH($J1695,SorP!$B$1:$B$6261,0)),"",INDIRECT("'SorP'!$A$"&amp;MATCH($S1695&amp;$J1695,SorP!C:C,0))))</f>
        <v/>
      </c>
      <c r="U1695" s="167"/>
      <c r="V1695" s="168" t="e">
        <f>IF(C1695="",NA(),MATCH($B1695&amp;$C1695,'Smelter Look-up'!$J:$J,0))</f>
        <v>#N/A</v>
      </c>
      <c r="X1695" s="169">
        <f t="shared" ca="1" si="135"/>
        <v>0</v>
      </c>
      <c r="AB1695" s="312" t="str">
        <f t="shared" si="137"/>
        <v/>
      </c>
      <c r="AC1695" s="169" t="str">
        <f t="shared" si="138"/>
        <v/>
      </c>
      <c r="AD1695" s="169" t="str">
        <f t="shared" si="139"/>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6"/>
        <v/>
      </c>
      <c r="T1696" s="154" t="str">
        <f ca="1">IF(B1696="","",IF(ISERROR(MATCH($J1696,SorP!$B$1:$B$6261,0)),"",INDIRECT("'SorP'!$A$"&amp;MATCH($S1696&amp;$J1696,SorP!C:C,0))))</f>
        <v/>
      </c>
      <c r="U1696" s="167"/>
      <c r="V1696" s="168" t="e">
        <f>IF(C1696="",NA(),MATCH($B1696&amp;$C1696,'Smelter Look-up'!$J:$J,0))</f>
        <v>#N/A</v>
      </c>
      <c r="X1696" s="169">
        <f t="shared" ca="1" si="135"/>
        <v>0</v>
      </c>
      <c r="AB1696" s="312" t="str">
        <f t="shared" si="137"/>
        <v/>
      </c>
      <c r="AC1696" s="169" t="str">
        <f t="shared" si="138"/>
        <v/>
      </c>
      <c r="AD1696" s="169" t="str">
        <f t="shared" si="139"/>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6"/>
        <v/>
      </c>
      <c r="T1697" s="154" t="str">
        <f ca="1">IF(B1697="","",IF(ISERROR(MATCH($J1697,SorP!$B$1:$B$6261,0)),"",INDIRECT("'SorP'!$A$"&amp;MATCH($S1697&amp;$J1697,SorP!C:C,0))))</f>
        <v/>
      </c>
      <c r="U1697" s="167"/>
      <c r="V1697" s="168" t="e">
        <f>IF(C1697="",NA(),MATCH($B1697&amp;$C1697,'Smelter Look-up'!$J:$J,0))</f>
        <v>#N/A</v>
      </c>
      <c r="X1697" s="169">
        <f t="shared" ca="1" si="135"/>
        <v>0</v>
      </c>
      <c r="AB1697" s="312" t="str">
        <f t="shared" si="137"/>
        <v/>
      </c>
      <c r="AC1697" s="169" t="str">
        <f t="shared" si="138"/>
        <v/>
      </c>
      <c r="AD1697" s="169" t="str">
        <f t="shared" si="139"/>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6"/>
        <v/>
      </c>
      <c r="T1698" s="154" t="str">
        <f ca="1">IF(B1698="","",IF(ISERROR(MATCH($J1698,SorP!$B$1:$B$6261,0)),"",INDIRECT("'SorP'!$A$"&amp;MATCH($S1698&amp;$J1698,SorP!C:C,0))))</f>
        <v/>
      </c>
      <c r="U1698" s="167"/>
      <c r="V1698" s="168" t="e">
        <f>IF(C1698="",NA(),MATCH($B1698&amp;$C1698,'Smelter Look-up'!$J:$J,0))</f>
        <v>#N/A</v>
      </c>
      <c r="X1698" s="169">
        <f t="shared" ca="1" si="135"/>
        <v>0</v>
      </c>
      <c r="AB1698" s="312" t="str">
        <f t="shared" si="137"/>
        <v/>
      </c>
      <c r="AC1698" s="169" t="str">
        <f t="shared" si="138"/>
        <v/>
      </c>
      <c r="AD1698" s="169" t="str">
        <f t="shared" si="139"/>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6"/>
        <v/>
      </c>
      <c r="T1699" s="154" t="str">
        <f ca="1">IF(B1699="","",IF(ISERROR(MATCH($J1699,SorP!$B$1:$B$6261,0)),"",INDIRECT("'SorP'!$A$"&amp;MATCH($S1699&amp;$J1699,SorP!C:C,0))))</f>
        <v/>
      </c>
      <c r="U1699" s="167"/>
      <c r="V1699" s="168" t="e">
        <f>IF(C1699="",NA(),MATCH($B1699&amp;$C1699,'Smelter Look-up'!$J:$J,0))</f>
        <v>#N/A</v>
      </c>
      <c r="X1699" s="169">
        <f t="shared" ca="1" si="135"/>
        <v>0</v>
      </c>
      <c r="AB1699" s="312" t="str">
        <f t="shared" si="137"/>
        <v/>
      </c>
      <c r="AC1699" s="169" t="str">
        <f t="shared" si="138"/>
        <v/>
      </c>
      <c r="AD1699" s="169" t="str">
        <f t="shared" si="139"/>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6"/>
        <v/>
      </c>
      <c r="T1700" s="154" t="str">
        <f ca="1">IF(B1700="","",IF(ISERROR(MATCH($J1700,SorP!$B$1:$B$6261,0)),"",INDIRECT("'SorP'!$A$"&amp;MATCH($S1700&amp;$J1700,SorP!C:C,0))))</f>
        <v/>
      </c>
      <c r="U1700" s="167"/>
      <c r="V1700" s="168" t="e">
        <f>IF(C1700="",NA(),MATCH($B1700&amp;$C1700,'Smelter Look-up'!$J:$J,0))</f>
        <v>#N/A</v>
      </c>
      <c r="X1700" s="169">
        <f t="shared" ca="1" si="135"/>
        <v>0</v>
      </c>
      <c r="AB1700" s="312" t="str">
        <f t="shared" si="137"/>
        <v/>
      </c>
      <c r="AC1700" s="169" t="str">
        <f t="shared" si="138"/>
        <v/>
      </c>
      <c r="AD1700" s="169" t="str">
        <f t="shared" si="139"/>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6"/>
        <v/>
      </c>
      <c r="T1701" s="154" t="str">
        <f ca="1">IF(B1701="","",IF(ISERROR(MATCH($J1701,SorP!$B$1:$B$6261,0)),"",INDIRECT("'SorP'!$A$"&amp;MATCH($S1701&amp;$J1701,SorP!C:C,0))))</f>
        <v/>
      </c>
      <c r="U1701" s="167"/>
      <c r="V1701" s="168" t="e">
        <f>IF(C1701="",NA(),MATCH($B1701&amp;$C1701,'Smelter Look-up'!$J:$J,0))</f>
        <v>#N/A</v>
      </c>
      <c r="X1701" s="169">
        <f t="shared" ca="1" si="135"/>
        <v>0</v>
      </c>
      <c r="AB1701" s="312" t="str">
        <f t="shared" si="137"/>
        <v/>
      </c>
      <c r="AC1701" s="169" t="str">
        <f t="shared" si="138"/>
        <v/>
      </c>
      <c r="AD1701" s="169" t="str">
        <f t="shared" si="139"/>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6"/>
        <v/>
      </c>
      <c r="T1702" s="154" t="str">
        <f ca="1">IF(B1702="","",IF(ISERROR(MATCH($J1702,SorP!$B$1:$B$6261,0)),"",INDIRECT("'SorP'!$A$"&amp;MATCH($S1702&amp;$J1702,SorP!C:C,0))))</f>
        <v/>
      </c>
      <c r="U1702" s="167"/>
      <c r="V1702" s="168" t="e">
        <f>IF(C1702="",NA(),MATCH($B1702&amp;$C1702,'Smelter Look-up'!$J:$J,0))</f>
        <v>#N/A</v>
      </c>
      <c r="X1702" s="169">
        <f t="shared" ca="1" si="135"/>
        <v>0</v>
      </c>
      <c r="AB1702" s="312" t="str">
        <f t="shared" si="137"/>
        <v/>
      </c>
      <c r="AC1702" s="169" t="str">
        <f t="shared" si="138"/>
        <v/>
      </c>
      <c r="AD1702" s="169" t="str">
        <f t="shared" si="139"/>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6"/>
        <v/>
      </c>
      <c r="T1703" s="154" t="str">
        <f ca="1">IF(B1703="","",IF(ISERROR(MATCH($J1703,SorP!$B$1:$B$6261,0)),"",INDIRECT("'SorP'!$A$"&amp;MATCH($S1703&amp;$J1703,SorP!C:C,0))))</f>
        <v/>
      </c>
      <c r="U1703" s="167"/>
      <c r="V1703" s="168" t="e">
        <f>IF(C1703="",NA(),MATCH($B1703&amp;$C1703,'Smelter Look-up'!$J:$J,0))</f>
        <v>#N/A</v>
      </c>
      <c r="X1703" s="169">
        <f t="shared" ca="1" si="135"/>
        <v>0</v>
      </c>
      <c r="AB1703" s="312" t="str">
        <f t="shared" si="137"/>
        <v/>
      </c>
      <c r="AC1703" s="169" t="str">
        <f t="shared" si="138"/>
        <v/>
      </c>
      <c r="AD1703" s="169" t="str">
        <f t="shared" si="139"/>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6"/>
        <v/>
      </c>
      <c r="T1704" s="154" t="str">
        <f ca="1">IF(B1704="","",IF(ISERROR(MATCH($J1704,SorP!$B$1:$B$6261,0)),"",INDIRECT("'SorP'!$A$"&amp;MATCH($S1704&amp;$J1704,SorP!C:C,0))))</f>
        <v/>
      </c>
      <c r="U1704" s="167"/>
      <c r="V1704" s="168" t="e">
        <f>IF(C1704="",NA(),MATCH($B1704&amp;$C1704,'Smelter Look-up'!$J:$J,0))</f>
        <v>#N/A</v>
      </c>
      <c r="X1704" s="169">
        <f t="shared" ca="1" si="135"/>
        <v>0</v>
      </c>
      <c r="AB1704" s="312" t="str">
        <f t="shared" si="137"/>
        <v/>
      </c>
      <c r="AC1704" s="169" t="str">
        <f t="shared" si="138"/>
        <v/>
      </c>
      <c r="AD1704" s="169" t="str">
        <f t="shared" si="139"/>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6"/>
        <v/>
      </c>
      <c r="T1705" s="154" t="str">
        <f ca="1">IF(B1705="","",IF(ISERROR(MATCH($J1705,SorP!$B$1:$B$6261,0)),"",INDIRECT("'SorP'!$A$"&amp;MATCH($S1705&amp;$J1705,SorP!C:C,0))))</f>
        <v/>
      </c>
      <c r="U1705" s="167"/>
      <c r="V1705" s="168" t="e">
        <f>IF(C1705="",NA(),MATCH($B1705&amp;$C1705,'Smelter Look-up'!$J:$J,0))</f>
        <v>#N/A</v>
      </c>
      <c r="X1705" s="169">
        <f t="shared" ca="1" si="135"/>
        <v>0</v>
      </c>
      <c r="AB1705" s="312" t="str">
        <f t="shared" si="137"/>
        <v/>
      </c>
      <c r="AC1705" s="169" t="str">
        <f t="shared" si="138"/>
        <v/>
      </c>
      <c r="AD1705" s="169" t="str">
        <f t="shared" si="139"/>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6"/>
        <v/>
      </c>
      <c r="T1706" s="154" t="str">
        <f ca="1">IF(B1706="","",IF(ISERROR(MATCH($J1706,SorP!$B$1:$B$6261,0)),"",INDIRECT("'SorP'!$A$"&amp;MATCH($S1706&amp;$J1706,SorP!C:C,0))))</f>
        <v/>
      </c>
      <c r="U1706" s="167"/>
      <c r="V1706" s="168" t="e">
        <f>IF(C1706="",NA(),MATCH($B1706&amp;$C1706,'Smelter Look-up'!$J:$J,0))</f>
        <v>#N/A</v>
      </c>
      <c r="X1706" s="169">
        <f t="shared" ca="1" si="135"/>
        <v>0</v>
      </c>
      <c r="AB1706" s="312" t="str">
        <f t="shared" si="137"/>
        <v/>
      </c>
      <c r="AC1706" s="169" t="str">
        <f t="shared" si="138"/>
        <v/>
      </c>
      <c r="AD1706" s="169" t="str">
        <f t="shared" si="139"/>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6"/>
        <v/>
      </c>
      <c r="T1707" s="154" t="str">
        <f ca="1">IF(B1707="","",IF(ISERROR(MATCH($J1707,SorP!$B$1:$B$6261,0)),"",INDIRECT("'SorP'!$A$"&amp;MATCH($S1707&amp;$J1707,SorP!C:C,0))))</f>
        <v/>
      </c>
      <c r="U1707" s="167"/>
      <c r="V1707" s="168" t="e">
        <f>IF(C1707="",NA(),MATCH($B1707&amp;$C1707,'Smelter Look-up'!$J:$J,0))</f>
        <v>#N/A</v>
      </c>
      <c r="X1707" s="169">
        <f t="shared" ca="1" si="135"/>
        <v>0</v>
      </c>
      <c r="AB1707" s="312" t="str">
        <f t="shared" si="137"/>
        <v/>
      </c>
      <c r="AC1707" s="169" t="str">
        <f t="shared" si="138"/>
        <v/>
      </c>
      <c r="AD1707" s="169" t="str">
        <f t="shared" si="139"/>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6"/>
        <v/>
      </c>
      <c r="T1708" s="154" t="str">
        <f ca="1">IF(B1708="","",IF(ISERROR(MATCH($J1708,SorP!$B$1:$B$6261,0)),"",INDIRECT("'SorP'!$A$"&amp;MATCH($S1708&amp;$J1708,SorP!C:C,0))))</f>
        <v/>
      </c>
      <c r="U1708" s="167"/>
      <c r="V1708" s="168" t="e">
        <f>IF(C1708="",NA(),MATCH($B1708&amp;$C1708,'Smelter Look-up'!$J:$J,0))</f>
        <v>#N/A</v>
      </c>
      <c r="X1708" s="169">
        <f t="shared" ca="1" si="135"/>
        <v>0</v>
      </c>
      <c r="AB1708" s="312" t="str">
        <f t="shared" si="137"/>
        <v/>
      </c>
      <c r="AC1708" s="169" t="str">
        <f t="shared" si="138"/>
        <v/>
      </c>
      <c r="AD1708" s="169" t="str">
        <f t="shared" si="139"/>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6"/>
        <v/>
      </c>
      <c r="T1709" s="154" t="str">
        <f ca="1">IF(B1709="","",IF(ISERROR(MATCH($J1709,SorP!$B$1:$B$6261,0)),"",INDIRECT("'SorP'!$A$"&amp;MATCH($S1709&amp;$J1709,SorP!C:C,0))))</f>
        <v/>
      </c>
      <c r="U1709" s="167"/>
      <c r="V1709" s="168" t="e">
        <f>IF(C1709="",NA(),MATCH($B1709&amp;$C1709,'Smelter Look-up'!$J:$J,0))</f>
        <v>#N/A</v>
      </c>
      <c r="X1709" s="169">
        <f t="shared" ca="1" si="135"/>
        <v>0</v>
      </c>
      <c r="AB1709" s="312" t="str">
        <f t="shared" si="137"/>
        <v/>
      </c>
      <c r="AC1709" s="169" t="str">
        <f t="shared" si="138"/>
        <v/>
      </c>
      <c r="AD1709" s="169" t="str">
        <f t="shared" si="139"/>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6"/>
        <v/>
      </c>
      <c r="T1710" s="154" t="str">
        <f ca="1">IF(B1710="","",IF(ISERROR(MATCH($J1710,SorP!$B$1:$B$6261,0)),"",INDIRECT("'SorP'!$A$"&amp;MATCH($S1710&amp;$J1710,SorP!C:C,0))))</f>
        <v/>
      </c>
      <c r="U1710" s="167"/>
      <c r="V1710" s="168" t="e">
        <f>IF(C1710="",NA(),MATCH($B1710&amp;$C1710,'Smelter Look-up'!$J:$J,0))</f>
        <v>#N/A</v>
      </c>
      <c r="X1710" s="169">
        <f t="shared" ca="1" si="135"/>
        <v>0</v>
      </c>
      <c r="AB1710" s="312" t="str">
        <f t="shared" si="137"/>
        <v/>
      </c>
      <c r="AC1710" s="169" t="str">
        <f t="shared" si="138"/>
        <v/>
      </c>
      <c r="AD1710" s="169" t="str">
        <f t="shared" si="139"/>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6"/>
        <v/>
      </c>
      <c r="T1711" s="154" t="str">
        <f ca="1">IF(B1711="","",IF(ISERROR(MATCH($J1711,SorP!$B$1:$B$6261,0)),"",INDIRECT("'SorP'!$A$"&amp;MATCH($S1711&amp;$J1711,SorP!C:C,0))))</f>
        <v/>
      </c>
      <c r="U1711" s="167"/>
      <c r="V1711" s="168" t="e">
        <f>IF(C1711="",NA(),MATCH($B1711&amp;$C1711,'Smelter Look-up'!$J:$J,0))</f>
        <v>#N/A</v>
      </c>
      <c r="X1711" s="169">
        <f t="shared" ca="1" si="135"/>
        <v>0</v>
      </c>
      <c r="AB1711" s="312" t="str">
        <f t="shared" si="137"/>
        <v/>
      </c>
      <c r="AC1711" s="169" t="str">
        <f t="shared" si="138"/>
        <v/>
      </c>
      <c r="AD1711" s="169" t="str">
        <f t="shared" si="139"/>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6"/>
        <v/>
      </c>
      <c r="T1712" s="154" t="str">
        <f ca="1">IF(B1712="","",IF(ISERROR(MATCH($J1712,SorP!$B$1:$B$6261,0)),"",INDIRECT("'SorP'!$A$"&amp;MATCH($S1712&amp;$J1712,SorP!C:C,0))))</f>
        <v/>
      </c>
      <c r="U1712" s="167"/>
      <c r="V1712" s="168" t="e">
        <f>IF(C1712="",NA(),MATCH($B1712&amp;$C1712,'Smelter Look-up'!$J:$J,0))</f>
        <v>#N/A</v>
      </c>
      <c r="X1712" s="169">
        <f t="shared" ca="1" si="135"/>
        <v>0</v>
      </c>
      <c r="AB1712" s="312" t="str">
        <f t="shared" si="137"/>
        <v/>
      </c>
      <c r="AC1712" s="169" t="str">
        <f t="shared" si="138"/>
        <v/>
      </c>
      <c r="AD1712" s="169" t="str">
        <f t="shared" si="139"/>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6"/>
        <v/>
      </c>
      <c r="T1713" s="154" t="str">
        <f ca="1">IF(B1713="","",IF(ISERROR(MATCH($J1713,SorP!$B$1:$B$6261,0)),"",INDIRECT("'SorP'!$A$"&amp;MATCH($S1713&amp;$J1713,SorP!C:C,0))))</f>
        <v/>
      </c>
      <c r="U1713" s="167"/>
      <c r="V1713" s="168" t="e">
        <f>IF(C1713="",NA(),MATCH($B1713&amp;$C1713,'Smelter Look-up'!$J:$J,0))</f>
        <v>#N/A</v>
      </c>
      <c r="X1713" s="169">
        <f t="shared" ca="1" si="135"/>
        <v>0</v>
      </c>
      <c r="AB1713" s="312" t="str">
        <f t="shared" si="137"/>
        <v/>
      </c>
      <c r="AC1713" s="169" t="str">
        <f t="shared" si="138"/>
        <v/>
      </c>
      <c r="AD1713" s="169" t="str">
        <f t="shared" si="139"/>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6"/>
        <v/>
      </c>
      <c r="T1714" s="154" t="str">
        <f ca="1">IF(B1714="","",IF(ISERROR(MATCH($J1714,SorP!$B$1:$B$6261,0)),"",INDIRECT("'SorP'!$A$"&amp;MATCH($S1714&amp;$J1714,SorP!C:C,0))))</f>
        <v/>
      </c>
      <c r="U1714" s="167"/>
      <c r="V1714" s="168" t="e">
        <f>IF(C1714="",NA(),MATCH($B1714&amp;$C1714,'Smelter Look-up'!$J:$J,0))</f>
        <v>#N/A</v>
      </c>
      <c r="X1714" s="169">
        <f t="shared" ca="1" si="135"/>
        <v>0</v>
      </c>
      <c r="AB1714" s="312" t="str">
        <f t="shared" si="137"/>
        <v/>
      </c>
      <c r="AC1714" s="169" t="str">
        <f t="shared" si="138"/>
        <v/>
      </c>
      <c r="AD1714" s="169" t="str">
        <f t="shared" si="139"/>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6"/>
        <v/>
      </c>
      <c r="T1715" s="154" t="str">
        <f ca="1">IF(B1715="","",IF(ISERROR(MATCH($J1715,SorP!$B$1:$B$6261,0)),"",INDIRECT("'SorP'!$A$"&amp;MATCH($S1715&amp;$J1715,SorP!C:C,0))))</f>
        <v/>
      </c>
      <c r="U1715" s="167"/>
      <c r="V1715" s="168" t="e">
        <f>IF(C1715="",NA(),MATCH($B1715&amp;$C1715,'Smelter Look-up'!$J:$J,0))</f>
        <v>#N/A</v>
      </c>
      <c r="X1715" s="169">
        <f t="shared" ca="1" si="135"/>
        <v>0</v>
      </c>
      <c r="AB1715" s="312" t="str">
        <f t="shared" si="137"/>
        <v/>
      </c>
      <c r="AC1715" s="169" t="str">
        <f t="shared" si="138"/>
        <v/>
      </c>
      <c r="AD1715" s="169" t="str">
        <f t="shared" si="139"/>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6"/>
        <v/>
      </c>
      <c r="T1716" s="154" t="str">
        <f ca="1">IF(B1716="","",IF(ISERROR(MATCH($J1716,SorP!$B$1:$B$6261,0)),"",INDIRECT("'SorP'!$A$"&amp;MATCH($S1716&amp;$J1716,SorP!C:C,0))))</f>
        <v/>
      </c>
      <c r="U1716" s="167"/>
      <c r="V1716" s="168" t="e">
        <f>IF(C1716="",NA(),MATCH($B1716&amp;$C1716,'Smelter Look-up'!$J:$J,0))</f>
        <v>#N/A</v>
      </c>
      <c r="X1716" s="169">
        <f t="shared" ca="1" si="135"/>
        <v>0</v>
      </c>
      <c r="AB1716" s="312" t="str">
        <f t="shared" si="137"/>
        <v/>
      </c>
      <c r="AC1716" s="169" t="str">
        <f t="shared" si="138"/>
        <v/>
      </c>
      <c r="AD1716" s="169" t="str">
        <f t="shared" si="139"/>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6"/>
        <v/>
      </c>
      <c r="T1717" s="154" t="str">
        <f ca="1">IF(B1717="","",IF(ISERROR(MATCH($J1717,SorP!$B$1:$B$6261,0)),"",INDIRECT("'SorP'!$A$"&amp;MATCH($S1717&amp;$J1717,SorP!C:C,0))))</f>
        <v/>
      </c>
      <c r="U1717" s="167"/>
      <c r="V1717" s="168" t="e">
        <f>IF(C1717="",NA(),MATCH($B1717&amp;$C1717,'Smelter Look-up'!$J:$J,0))</f>
        <v>#N/A</v>
      </c>
      <c r="X1717" s="169">
        <f t="shared" ca="1" si="135"/>
        <v>0</v>
      </c>
      <c r="AB1717" s="312" t="str">
        <f t="shared" si="137"/>
        <v/>
      </c>
      <c r="AC1717" s="169" t="str">
        <f t="shared" si="138"/>
        <v/>
      </c>
      <c r="AD1717" s="169" t="str">
        <f t="shared" si="139"/>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6"/>
        <v/>
      </c>
      <c r="T1718" s="154" t="str">
        <f ca="1">IF(B1718="","",IF(ISERROR(MATCH($J1718,SorP!$B$1:$B$6261,0)),"",INDIRECT("'SorP'!$A$"&amp;MATCH($S1718&amp;$J1718,SorP!C:C,0))))</f>
        <v/>
      </c>
      <c r="U1718" s="167"/>
      <c r="V1718" s="168" t="e">
        <f>IF(C1718="",NA(),MATCH($B1718&amp;$C1718,'Smelter Look-up'!$J:$J,0))</f>
        <v>#N/A</v>
      </c>
      <c r="X1718" s="169">
        <f t="shared" ca="1" si="135"/>
        <v>0</v>
      </c>
      <c r="AB1718" s="312" t="str">
        <f t="shared" si="137"/>
        <v/>
      </c>
      <c r="AC1718" s="169" t="str">
        <f t="shared" si="138"/>
        <v/>
      </c>
      <c r="AD1718" s="169" t="str">
        <f t="shared" si="139"/>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6"/>
        <v/>
      </c>
      <c r="T1719" s="154" t="str">
        <f ca="1">IF(B1719="","",IF(ISERROR(MATCH($J1719,SorP!$B$1:$B$6261,0)),"",INDIRECT("'SorP'!$A$"&amp;MATCH($S1719&amp;$J1719,SorP!C:C,0))))</f>
        <v/>
      </c>
      <c r="U1719" s="167"/>
      <c r="V1719" s="168" t="e">
        <f>IF(C1719="",NA(),MATCH($B1719&amp;$C1719,'Smelter Look-up'!$J:$J,0))</f>
        <v>#N/A</v>
      </c>
      <c r="X1719" s="169">
        <f t="shared" ca="1" si="135"/>
        <v>0</v>
      </c>
      <c r="AB1719" s="312" t="str">
        <f t="shared" si="137"/>
        <v/>
      </c>
      <c r="AC1719" s="169" t="str">
        <f t="shared" si="138"/>
        <v/>
      </c>
      <c r="AD1719" s="169" t="str">
        <f t="shared" si="139"/>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6"/>
        <v/>
      </c>
      <c r="T1720" s="154" t="str">
        <f ca="1">IF(B1720="","",IF(ISERROR(MATCH($J1720,SorP!$B$1:$B$6261,0)),"",INDIRECT("'SorP'!$A$"&amp;MATCH($S1720&amp;$J1720,SorP!C:C,0))))</f>
        <v/>
      </c>
      <c r="U1720" s="167"/>
      <c r="V1720" s="168" t="e">
        <f>IF(C1720="",NA(),MATCH($B1720&amp;$C1720,'Smelter Look-up'!$J:$J,0))</f>
        <v>#N/A</v>
      </c>
      <c r="X1720" s="169">
        <f t="shared" ref="X1720:X1783" ca="1" si="140">IF(AND(C1720="Smelter not listed",OR(LEN(D1720)=0,LEN(E1720)=0)),1,0)</f>
        <v>0</v>
      </c>
      <c r="AB1720" s="312" t="str">
        <f t="shared" si="137"/>
        <v/>
      </c>
      <c r="AC1720" s="169" t="str">
        <f t="shared" si="138"/>
        <v/>
      </c>
      <c r="AD1720" s="169" t="str">
        <f t="shared" si="139"/>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ref="S1721:S1784" ca="1" si="141">IF(B1721="","",IF(ISERROR(MATCH($E1721,CL,0)),"Unknown",INDIRECT("'C'!$A$"&amp;MATCH($E1721,CL,0)+1)))</f>
        <v/>
      </c>
      <c r="T1721" s="154" t="str">
        <f ca="1">IF(B1721="","",IF(ISERROR(MATCH($J1721,SorP!$B$1:$B$6261,0)),"",INDIRECT("'SorP'!$A$"&amp;MATCH($S1721&amp;$J1721,SorP!C:C,0))))</f>
        <v/>
      </c>
      <c r="U1721" s="167"/>
      <c r="V1721" s="168" t="e">
        <f>IF(C1721="",NA(),MATCH($B1721&amp;$C1721,'Smelter Look-up'!$J:$J,0))</f>
        <v>#N/A</v>
      </c>
      <c r="X1721" s="169">
        <f t="shared" ca="1" si="140"/>
        <v>0</v>
      </c>
      <c r="AB1721" s="312" t="str">
        <f t="shared" si="137"/>
        <v/>
      </c>
      <c r="AC1721" s="169" t="str">
        <f t="shared" si="138"/>
        <v/>
      </c>
      <c r="AD1721" s="169" t="str">
        <f t="shared" si="139"/>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41"/>
        <v/>
      </c>
      <c r="T1722" s="154" t="str">
        <f ca="1">IF(B1722="","",IF(ISERROR(MATCH($J1722,SorP!$B$1:$B$6261,0)),"",INDIRECT("'SorP'!$A$"&amp;MATCH($S1722&amp;$J1722,SorP!C:C,0))))</f>
        <v/>
      </c>
      <c r="U1722" s="167"/>
      <c r="V1722" s="168" t="e">
        <f>IF(C1722="",NA(),MATCH($B1722&amp;$C1722,'Smelter Look-up'!$J:$J,0))</f>
        <v>#N/A</v>
      </c>
      <c r="X1722" s="169">
        <f t="shared" ca="1" si="140"/>
        <v>0</v>
      </c>
      <c r="AB1722" s="312" t="str">
        <f t="shared" si="137"/>
        <v/>
      </c>
      <c r="AC1722" s="169" t="str">
        <f t="shared" si="138"/>
        <v/>
      </c>
      <c r="AD1722" s="169" t="str">
        <f t="shared" si="139"/>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41"/>
        <v/>
      </c>
      <c r="T1723" s="154" t="str">
        <f ca="1">IF(B1723="","",IF(ISERROR(MATCH($J1723,SorP!$B$1:$B$6261,0)),"",INDIRECT("'SorP'!$A$"&amp;MATCH($S1723&amp;$J1723,SorP!C:C,0))))</f>
        <v/>
      </c>
      <c r="U1723" s="167"/>
      <c r="V1723" s="168" t="e">
        <f>IF(C1723="",NA(),MATCH($B1723&amp;$C1723,'Smelter Look-up'!$J:$J,0))</f>
        <v>#N/A</v>
      </c>
      <c r="X1723" s="169">
        <f t="shared" ca="1" si="140"/>
        <v>0</v>
      </c>
      <c r="AB1723" s="312" t="str">
        <f t="shared" si="137"/>
        <v/>
      </c>
      <c r="AC1723" s="169" t="str">
        <f t="shared" si="138"/>
        <v/>
      </c>
      <c r="AD1723" s="169" t="str">
        <f t="shared" si="139"/>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41"/>
        <v/>
      </c>
      <c r="T1724" s="154" t="str">
        <f ca="1">IF(B1724="","",IF(ISERROR(MATCH($J1724,SorP!$B$1:$B$6261,0)),"",INDIRECT("'SorP'!$A$"&amp;MATCH($S1724&amp;$J1724,SorP!C:C,0))))</f>
        <v/>
      </c>
      <c r="U1724" s="167"/>
      <c r="V1724" s="168" t="e">
        <f>IF(C1724="",NA(),MATCH($B1724&amp;$C1724,'Smelter Look-up'!$J:$J,0))</f>
        <v>#N/A</v>
      </c>
      <c r="X1724" s="169">
        <f t="shared" ca="1" si="140"/>
        <v>0</v>
      </c>
      <c r="AB1724" s="312" t="str">
        <f t="shared" si="137"/>
        <v/>
      </c>
      <c r="AC1724" s="169" t="str">
        <f t="shared" si="138"/>
        <v/>
      </c>
      <c r="AD1724" s="169" t="str">
        <f t="shared" si="139"/>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41"/>
        <v/>
      </c>
      <c r="T1725" s="154" t="str">
        <f ca="1">IF(B1725="","",IF(ISERROR(MATCH($J1725,SorP!$B$1:$B$6261,0)),"",INDIRECT("'SorP'!$A$"&amp;MATCH($S1725&amp;$J1725,SorP!C:C,0))))</f>
        <v/>
      </c>
      <c r="U1725" s="167"/>
      <c r="V1725" s="168" t="e">
        <f>IF(C1725="",NA(),MATCH($B1725&amp;$C1725,'Smelter Look-up'!$J:$J,0))</f>
        <v>#N/A</v>
      </c>
      <c r="X1725" s="169">
        <f t="shared" ca="1" si="140"/>
        <v>0</v>
      </c>
      <c r="AB1725" s="312" t="str">
        <f t="shared" si="137"/>
        <v/>
      </c>
      <c r="AC1725" s="169" t="str">
        <f t="shared" si="138"/>
        <v/>
      </c>
      <c r="AD1725" s="169" t="str">
        <f t="shared" si="139"/>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41"/>
        <v/>
      </c>
      <c r="T1726" s="154" t="str">
        <f ca="1">IF(B1726="","",IF(ISERROR(MATCH($J1726,SorP!$B$1:$B$6261,0)),"",INDIRECT("'SorP'!$A$"&amp;MATCH($S1726&amp;$J1726,SorP!C:C,0))))</f>
        <v/>
      </c>
      <c r="U1726" s="167"/>
      <c r="V1726" s="168" t="e">
        <f>IF(C1726="",NA(),MATCH($B1726&amp;$C1726,'Smelter Look-up'!$J:$J,0))</f>
        <v>#N/A</v>
      </c>
      <c r="X1726" s="169">
        <f t="shared" ca="1" si="140"/>
        <v>0</v>
      </c>
      <c r="AB1726" s="312" t="str">
        <f t="shared" si="137"/>
        <v/>
      </c>
      <c r="AC1726" s="169" t="str">
        <f t="shared" si="138"/>
        <v/>
      </c>
      <c r="AD1726" s="169" t="str">
        <f t="shared" si="139"/>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41"/>
        <v/>
      </c>
      <c r="T1727" s="154" t="str">
        <f ca="1">IF(B1727="","",IF(ISERROR(MATCH($J1727,SorP!$B$1:$B$6261,0)),"",INDIRECT("'SorP'!$A$"&amp;MATCH($S1727&amp;$J1727,SorP!C:C,0))))</f>
        <v/>
      </c>
      <c r="U1727" s="167"/>
      <c r="V1727" s="168" t="e">
        <f>IF(C1727="",NA(),MATCH($B1727&amp;$C1727,'Smelter Look-up'!$J:$J,0))</f>
        <v>#N/A</v>
      </c>
      <c r="X1727" s="169">
        <f t="shared" ca="1" si="140"/>
        <v>0</v>
      </c>
      <c r="AB1727" s="312" t="str">
        <f t="shared" ref="AB1727:AB1790" si="142">IF(C1727="","",B1727)</f>
        <v/>
      </c>
      <c r="AC1727" s="169" t="str">
        <f t="shared" ref="AC1727:AC1790" si="143">B1727</f>
        <v/>
      </c>
      <c r="AD1727" s="169" t="str">
        <f t="shared" ref="AD1727:AD1790" si="144">IF(C1727="Smelter not listed",D1727,C1727)</f>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ca="1" si="141"/>
        <v/>
      </c>
      <c r="T1728" s="154" t="str">
        <f ca="1">IF(B1728="","",IF(ISERROR(MATCH($J1728,SorP!$B$1:$B$6261,0)),"",INDIRECT("'SorP'!$A$"&amp;MATCH($S1728&amp;$J1728,SorP!C:C,0))))</f>
        <v/>
      </c>
      <c r="U1728" s="167"/>
      <c r="V1728" s="168" t="e">
        <f>IF(C1728="",NA(),MATCH($B1728&amp;$C1728,'Smelter Look-up'!$J:$J,0))</f>
        <v>#N/A</v>
      </c>
      <c r="X1728" s="169">
        <f t="shared" ca="1" si="140"/>
        <v>0</v>
      </c>
      <c r="AB1728" s="312" t="str">
        <f t="shared" si="142"/>
        <v/>
      </c>
      <c r="AC1728" s="169" t="str">
        <f t="shared" si="143"/>
        <v/>
      </c>
      <c r="AD1728" s="169" t="str">
        <f t="shared" si="144"/>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41"/>
        <v/>
      </c>
      <c r="T1729" s="154" t="str">
        <f ca="1">IF(B1729="","",IF(ISERROR(MATCH($J1729,SorP!$B$1:$B$6261,0)),"",INDIRECT("'SorP'!$A$"&amp;MATCH($S1729&amp;$J1729,SorP!C:C,0))))</f>
        <v/>
      </c>
      <c r="U1729" s="167"/>
      <c r="V1729" s="168" t="e">
        <f>IF(C1729="",NA(),MATCH($B1729&amp;$C1729,'Smelter Look-up'!$J:$J,0))</f>
        <v>#N/A</v>
      </c>
      <c r="X1729" s="169">
        <f t="shared" ca="1" si="140"/>
        <v>0</v>
      </c>
      <c r="AB1729" s="312" t="str">
        <f t="shared" si="142"/>
        <v/>
      </c>
      <c r="AC1729" s="169" t="str">
        <f t="shared" si="143"/>
        <v/>
      </c>
      <c r="AD1729" s="169" t="str">
        <f t="shared" si="144"/>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41"/>
        <v/>
      </c>
      <c r="T1730" s="154" t="str">
        <f ca="1">IF(B1730="","",IF(ISERROR(MATCH($J1730,SorP!$B$1:$B$6261,0)),"",INDIRECT("'SorP'!$A$"&amp;MATCH($S1730&amp;$J1730,SorP!C:C,0))))</f>
        <v/>
      </c>
      <c r="U1730" s="167"/>
      <c r="V1730" s="168" t="e">
        <f>IF(C1730="",NA(),MATCH($B1730&amp;$C1730,'Smelter Look-up'!$J:$J,0))</f>
        <v>#N/A</v>
      </c>
      <c r="X1730" s="169">
        <f t="shared" ca="1" si="140"/>
        <v>0</v>
      </c>
      <c r="AB1730" s="312" t="str">
        <f t="shared" si="142"/>
        <v/>
      </c>
      <c r="AC1730" s="169" t="str">
        <f t="shared" si="143"/>
        <v/>
      </c>
      <c r="AD1730" s="169" t="str">
        <f t="shared" si="144"/>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41"/>
        <v/>
      </c>
      <c r="T1731" s="154" t="str">
        <f ca="1">IF(B1731="","",IF(ISERROR(MATCH($J1731,SorP!$B$1:$B$6261,0)),"",INDIRECT("'SorP'!$A$"&amp;MATCH($S1731&amp;$J1731,SorP!C:C,0))))</f>
        <v/>
      </c>
      <c r="U1731" s="167"/>
      <c r="V1731" s="168" t="e">
        <f>IF(C1731="",NA(),MATCH($B1731&amp;$C1731,'Smelter Look-up'!$J:$J,0))</f>
        <v>#N/A</v>
      </c>
      <c r="X1731" s="169">
        <f t="shared" ca="1" si="140"/>
        <v>0</v>
      </c>
      <c r="AB1731" s="312" t="str">
        <f t="shared" si="142"/>
        <v/>
      </c>
      <c r="AC1731" s="169" t="str">
        <f t="shared" si="143"/>
        <v/>
      </c>
      <c r="AD1731" s="169" t="str">
        <f t="shared" si="144"/>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41"/>
        <v/>
      </c>
      <c r="T1732" s="154" t="str">
        <f ca="1">IF(B1732="","",IF(ISERROR(MATCH($J1732,SorP!$B$1:$B$6261,0)),"",INDIRECT("'SorP'!$A$"&amp;MATCH($S1732&amp;$J1732,SorP!C:C,0))))</f>
        <v/>
      </c>
      <c r="U1732" s="167"/>
      <c r="V1732" s="168" t="e">
        <f>IF(C1732="",NA(),MATCH($B1732&amp;$C1732,'Smelter Look-up'!$J:$J,0))</f>
        <v>#N/A</v>
      </c>
      <c r="X1732" s="169">
        <f t="shared" ca="1" si="140"/>
        <v>0</v>
      </c>
      <c r="AB1732" s="312" t="str">
        <f t="shared" si="142"/>
        <v/>
      </c>
      <c r="AC1732" s="169" t="str">
        <f t="shared" si="143"/>
        <v/>
      </c>
      <c r="AD1732" s="169" t="str">
        <f t="shared" si="144"/>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41"/>
        <v/>
      </c>
      <c r="T1733" s="154" t="str">
        <f ca="1">IF(B1733="","",IF(ISERROR(MATCH($J1733,SorP!$B$1:$B$6261,0)),"",INDIRECT("'SorP'!$A$"&amp;MATCH($S1733&amp;$J1733,SorP!C:C,0))))</f>
        <v/>
      </c>
      <c r="U1733" s="167"/>
      <c r="V1733" s="168" t="e">
        <f>IF(C1733="",NA(),MATCH($B1733&amp;$C1733,'Smelter Look-up'!$J:$J,0))</f>
        <v>#N/A</v>
      </c>
      <c r="X1733" s="169">
        <f t="shared" ca="1" si="140"/>
        <v>0</v>
      </c>
      <c r="AB1733" s="312" t="str">
        <f t="shared" si="142"/>
        <v/>
      </c>
      <c r="AC1733" s="169" t="str">
        <f t="shared" si="143"/>
        <v/>
      </c>
      <c r="AD1733" s="169" t="str">
        <f t="shared" si="144"/>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41"/>
        <v/>
      </c>
      <c r="T1734" s="154" t="str">
        <f ca="1">IF(B1734="","",IF(ISERROR(MATCH($J1734,SorP!$B$1:$B$6261,0)),"",INDIRECT("'SorP'!$A$"&amp;MATCH($S1734&amp;$J1734,SorP!C:C,0))))</f>
        <v/>
      </c>
      <c r="U1734" s="167"/>
      <c r="V1734" s="168" t="e">
        <f>IF(C1734="",NA(),MATCH($B1734&amp;$C1734,'Smelter Look-up'!$J:$J,0))</f>
        <v>#N/A</v>
      </c>
      <c r="X1734" s="169">
        <f t="shared" ca="1" si="140"/>
        <v>0</v>
      </c>
      <c r="AB1734" s="312" t="str">
        <f t="shared" si="142"/>
        <v/>
      </c>
      <c r="AC1734" s="169" t="str">
        <f t="shared" si="143"/>
        <v/>
      </c>
      <c r="AD1734" s="169" t="str">
        <f t="shared" si="144"/>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41"/>
        <v/>
      </c>
      <c r="T1735" s="154" t="str">
        <f ca="1">IF(B1735="","",IF(ISERROR(MATCH($J1735,SorP!$B$1:$B$6261,0)),"",INDIRECT("'SorP'!$A$"&amp;MATCH($S1735&amp;$J1735,SorP!C:C,0))))</f>
        <v/>
      </c>
      <c r="U1735" s="167"/>
      <c r="V1735" s="168" t="e">
        <f>IF(C1735="",NA(),MATCH($B1735&amp;$C1735,'Smelter Look-up'!$J:$J,0))</f>
        <v>#N/A</v>
      </c>
      <c r="X1735" s="169">
        <f t="shared" ca="1" si="140"/>
        <v>0</v>
      </c>
      <c r="AB1735" s="312" t="str">
        <f t="shared" si="142"/>
        <v/>
      </c>
      <c r="AC1735" s="169" t="str">
        <f t="shared" si="143"/>
        <v/>
      </c>
      <c r="AD1735" s="169" t="str">
        <f t="shared" si="144"/>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41"/>
        <v/>
      </c>
      <c r="T1736" s="154" t="str">
        <f ca="1">IF(B1736="","",IF(ISERROR(MATCH($J1736,SorP!$B$1:$B$6261,0)),"",INDIRECT("'SorP'!$A$"&amp;MATCH($S1736&amp;$J1736,SorP!C:C,0))))</f>
        <v/>
      </c>
      <c r="U1736" s="167"/>
      <c r="V1736" s="168" t="e">
        <f>IF(C1736="",NA(),MATCH($B1736&amp;$C1736,'Smelter Look-up'!$J:$J,0))</f>
        <v>#N/A</v>
      </c>
      <c r="X1736" s="169">
        <f t="shared" ca="1" si="140"/>
        <v>0</v>
      </c>
      <c r="AB1736" s="312" t="str">
        <f t="shared" si="142"/>
        <v/>
      </c>
      <c r="AC1736" s="169" t="str">
        <f t="shared" si="143"/>
        <v/>
      </c>
      <c r="AD1736" s="169" t="str">
        <f t="shared" si="144"/>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41"/>
        <v/>
      </c>
      <c r="T1737" s="154" t="str">
        <f ca="1">IF(B1737="","",IF(ISERROR(MATCH($J1737,SorP!$B$1:$B$6261,0)),"",INDIRECT("'SorP'!$A$"&amp;MATCH($S1737&amp;$J1737,SorP!C:C,0))))</f>
        <v/>
      </c>
      <c r="U1737" s="167"/>
      <c r="V1737" s="168" t="e">
        <f>IF(C1737="",NA(),MATCH($B1737&amp;$C1737,'Smelter Look-up'!$J:$J,0))</f>
        <v>#N/A</v>
      </c>
      <c r="X1737" s="169">
        <f t="shared" ca="1" si="140"/>
        <v>0</v>
      </c>
      <c r="AB1737" s="312" t="str">
        <f t="shared" si="142"/>
        <v/>
      </c>
      <c r="AC1737" s="169" t="str">
        <f t="shared" si="143"/>
        <v/>
      </c>
      <c r="AD1737" s="169" t="str">
        <f t="shared" si="144"/>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41"/>
        <v/>
      </c>
      <c r="T1738" s="154" t="str">
        <f ca="1">IF(B1738="","",IF(ISERROR(MATCH($J1738,SorP!$B$1:$B$6261,0)),"",INDIRECT("'SorP'!$A$"&amp;MATCH($S1738&amp;$J1738,SorP!C:C,0))))</f>
        <v/>
      </c>
      <c r="U1738" s="167"/>
      <c r="V1738" s="168" t="e">
        <f>IF(C1738="",NA(),MATCH($B1738&amp;$C1738,'Smelter Look-up'!$J:$J,0))</f>
        <v>#N/A</v>
      </c>
      <c r="X1738" s="169">
        <f t="shared" ca="1" si="140"/>
        <v>0</v>
      </c>
      <c r="AB1738" s="312" t="str">
        <f t="shared" si="142"/>
        <v/>
      </c>
      <c r="AC1738" s="169" t="str">
        <f t="shared" si="143"/>
        <v/>
      </c>
      <c r="AD1738" s="169" t="str">
        <f t="shared" si="144"/>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41"/>
        <v/>
      </c>
      <c r="T1739" s="154" t="str">
        <f ca="1">IF(B1739="","",IF(ISERROR(MATCH($J1739,SorP!$B$1:$B$6261,0)),"",INDIRECT("'SorP'!$A$"&amp;MATCH($S1739&amp;$J1739,SorP!C:C,0))))</f>
        <v/>
      </c>
      <c r="U1739" s="167"/>
      <c r="V1739" s="168" t="e">
        <f>IF(C1739="",NA(),MATCH($B1739&amp;$C1739,'Smelter Look-up'!$J:$J,0))</f>
        <v>#N/A</v>
      </c>
      <c r="X1739" s="169">
        <f t="shared" ca="1" si="140"/>
        <v>0</v>
      </c>
      <c r="AB1739" s="312" t="str">
        <f t="shared" si="142"/>
        <v/>
      </c>
      <c r="AC1739" s="169" t="str">
        <f t="shared" si="143"/>
        <v/>
      </c>
      <c r="AD1739" s="169" t="str">
        <f t="shared" si="144"/>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41"/>
        <v/>
      </c>
      <c r="T1740" s="154" t="str">
        <f ca="1">IF(B1740="","",IF(ISERROR(MATCH($J1740,SorP!$B$1:$B$6261,0)),"",INDIRECT("'SorP'!$A$"&amp;MATCH($S1740&amp;$J1740,SorP!C:C,0))))</f>
        <v/>
      </c>
      <c r="U1740" s="167"/>
      <c r="V1740" s="168" t="e">
        <f>IF(C1740="",NA(),MATCH($B1740&amp;$C1740,'Smelter Look-up'!$J:$J,0))</f>
        <v>#N/A</v>
      </c>
      <c r="X1740" s="169">
        <f t="shared" ca="1" si="140"/>
        <v>0</v>
      </c>
      <c r="AB1740" s="312" t="str">
        <f t="shared" si="142"/>
        <v/>
      </c>
      <c r="AC1740" s="169" t="str">
        <f t="shared" si="143"/>
        <v/>
      </c>
      <c r="AD1740" s="169" t="str">
        <f t="shared" si="144"/>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41"/>
        <v/>
      </c>
      <c r="T1741" s="154" t="str">
        <f ca="1">IF(B1741="","",IF(ISERROR(MATCH($J1741,SorP!$B$1:$B$6261,0)),"",INDIRECT("'SorP'!$A$"&amp;MATCH($S1741&amp;$J1741,SorP!C:C,0))))</f>
        <v/>
      </c>
      <c r="U1741" s="167"/>
      <c r="V1741" s="168" t="e">
        <f>IF(C1741="",NA(),MATCH($B1741&amp;$C1741,'Smelter Look-up'!$J:$J,0))</f>
        <v>#N/A</v>
      </c>
      <c r="X1741" s="169">
        <f t="shared" ca="1" si="140"/>
        <v>0</v>
      </c>
      <c r="AB1741" s="312" t="str">
        <f t="shared" si="142"/>
        <v/>
      </c>
      <c r="AC1741" s="169" t="str">
        <f t="shared" si="143"/>
        <v/>
      </c>
      <c r="AD1741" s="169" t="str">
        <f t="shared" si="144"/>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41"/>
        <v/>
      </c>
      <c r="T1742" s="154" t="str">
        <f ca="1">IF(B1742="","",IF(ISERROR(MATCH($J1742,SorP!$B$1:$B$6261,0)),"",INDIRECT("'SorP'!$A$"&amp;MATCH($S1742&amp;$J1742,SorP!C:C,0))))</f>
        <v/>
      </c>
      <c r="U1742" s="167"/>
      <c r="V1742" s="168" t="e">
        <f>IF(C1742="",NA(),MATCH($B1742&amp;$C1742,'Smelter Look-up'!$J:$J,0))</f>
        <v>#N/A</v>
      </c>
      <c r="X1742" s="169">
        <f t="shared" ca="1" si="140"/>
        <v>0</v>
      </c>
      <c r="AB1742" s="312" t="str">
        <f t="shared" si="142"/>
        <v/>
      </c>
      <c r="AC1742" s="169" t="str">
        <f t="shared" si="143"/>
        <v/>
      </c>
      <c r="AD1742" s="169" t="str">
        <f t="shared" si="144"/>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41"/>
        <v/>
      </c>
      <c r="T1743" s="154" t="str">
        <f ca="1">IF(B1743="","",IF(ISERROR(MATCH($J1743,SorP!$B$1:$B$6261,0)),"",INDIRECT("'SorP'!$A$"&amp;MATCH($S1743&amp;$J1743,SorP!C:C,0))))</f>
        <v/>
      </c>
      <c r="U1743" s="167"/>
      <c r="V1743" s="168" t="e">
        <f>IF(C1743="",NA(),MATCH($B1743&amp;$C1743,'Smelter Look-up'!$J:$J,0))</f>
        <v>#N/A</v>
      </c>
      <c r="X1743" s="169">
        <f t="shared" ca="1" si="140"/>
        <v>0</v>
      </c>
      <c r="AB1743" s="312" t="str">
        <f t="shared" si="142"/>
        <v/>
      </c>
      <c r="AC1743" s="169" t="str">
        <f t="shared" si="143"/>
        <v/>
      </c>
      <c r="AD1743" s="169" t="str">
        <f t="shared" si="144"/>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41"/>
        <v/>
      </c>
      <c r="T1744" s="154" t="str">
        <f ca="1">IF(B1744="","",IF(ISERROR(MATCH($J1744,SorP!$B$1:$B$6261,0)),"",INDIRECT("'SorP'!$A$"&amp;MATCH($S1744&amp;$J1744,SorP!C:C,0))))</f>
        <v/>
      </c>
      <c r="U1744" s="167"/>
      <c r="V1744" s="168" t="e">
        <f>IF(C1744="",NA(),MATCH($B1744&amp;$C1744,'Smelter Look-up'!$J:$J,0))</f>
        <v>#N/A</v>
      </c>
      <c r="X1744" s="169">
        <f t="shared" ca="1" si="140"/>
        <v>0</v>
      </c>
      <c r="AB1744" s="312" t="str">
        <f t="shared" si="142"/>
        <v/>
      </c>
      <c r="AC1744" s="169" t="str">
        <f t="shared" si="143"/>
        <v/>
      </c>
      <c r="AD1744" s="169" t="str">
        <f t="shared" si="144"/>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41"/>
        <v/>
      </c>
      <c r="T1745" s="154" t="str">
        <f ca="1">IF(B1745="","",IF(ISERROR(MATCH($J1745,SorP!$B$1:$B$6261,0)),"",INDIRECT("'SorP'!$A$"&amp;MATCH($S1745&amp;$J1745,SorP!C:C,0))))</f>
        <v/>
      </c>
      <c r="U1745" s="167"/>
      <c r="V1745" s="168" t="e">
        <f>IF(C1745="",NA(),MATCH($B1745&amp;$C1745,'Smelter Look-up'!$J:$J,0))</f>
        <v>#N/A</v>
      </c>
      <c r="X1745" s="169">
        <f t="shared" ca="1" si="140"/>
        <v>0</v>
      </c>
      <c r="AB1745" s="312" t="str">
        <f t="shared" si="142"/>
        <v/>
      </c>
      <c r="AC1745" s="169" t="str">
        <f t="shared" si="143"/>
        <v/>
      </c>
      <c r="AD1745" s="169" t="str">
        <f t="shared" si="144"/>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41"/>
        <v/>
      </c>
      <c r="T1746" s="154" t="str">
        <f ca="1">IF(B1746="","",IF(ISERROR(MATCH($J1746,SorP!$B$1:$B$6261,0)),"",INDIRECT("'SorP'!$A$"&amp;MATCH($S1746&amp;$J1746,SorP!C:C,0))))</f>
        <v/>
      </c>
      <c r="U1746" s="167"/>
      <c r="V1746" s="168" t="e">
        <f>IF(C1746="",NA(),MATCH($B1746&amp;$C1746,'Smelter Look-up'!$J:$J,0))</f>
        <v>#N/A</v>
      </c>
      <c r="X1746" s="169">
        <f t="shared" ca="1" si="140"/>
        <v>0</v>
      </c>
      <c r="AB1746" s="312" t="str">
        <f t="shared" si="142"/>
        <v/>
      </c>
      <c r="AC1746" s="169" t="str">
        <f t="shared" si="143"/>
        <v/>
      </c>
      <c r="AD1746" s="169" t="str">
        <f t="shared" si="144"/>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41"/>
        <v/>
      </c>
      <c r="T1747" s="154" t="str">
        <f ca="1">IF(B1747="","",IF(ISERROR(MATCH($J1747,SorP!$B$1:$B$6261,0)),"",INDIRECT("'SorP'!$A$"&amp;MATCH($S1747&amp;$J1747,SorP!C:C,0))))</f>
        <v/>
      </c>
      <c r="U1747" s="167"/>
      <c r="V1747" s="168" t="e">
        <f>IF(C1747="",NA(),MATCH($B1747&amp;$C1747,'Smelter Look-up'!$J:$J,0))</f>
        <v>#N/A</v>
      </c>
      <c r="X1747" s="169">
        <f t="shared" ca="1" si="140"/>
        <v>0</v>
      </c>
      <c r="AB1747" s="312" t="str">
        <f t="shared" si="142"/>
        <v/>
      </c>
      <c r="AC1747" s="169" t="str">
        <f t="shared" si="143"/>
        <v/>
      </c>
      <c r="AD1747" s="169" t="str">
        <f t="shared" si="144"/>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41"/>
        <v/>
      </c>
      <c r="T1748" s="154" t="str">
        <f ca="1">IF(B1748="","",IF(ISERROR(MATCH($J1748,SorP!$B$1:$B$6261,0)),"",INDIRECT("'SorP'!$A$"&amp;MATCH($S1748&amp;$J1748,SorP!C:C,0))))</f>
        <v/>
      </c>
      <c r="U1748" s="167"/>
      <c r="V1748" s="168" t="e">
        <f>IF(C1748="",NA(),MATCH($B1748&amp;$C1748,'Smelter Look-up'!$J:$J,0))</f>
        <v>#N/A</v>
      </c>
      <c r="X1748" s="169">
        <f t="shared" ca="1" si="140"/>
        <v>0</v>
      </c>
      <c r="AB1748" s="312" t="str">
        <f t="shared" si="142"/>
        <v/>
      </c>
      <c r="AC1748" s="169" t="str">
        <f t="shared" si="143"/>
        <v/>
      </c>
      <c r="AD1748" s="169" t="str">
        <f t="shared" si="144"/>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41"/>
        <v/>
      </c>
      <c r="T1749" s="154" t="str">
        <f ca="1">IF(B1749="","",IF(ISERROR(MATCH($J1749,SorP!$B$1:$B$6261,0)),"",INDIRECT("'SorP'!$A$"&amp;MATCH($S1749&amp;$J1749,SorP!C:C,0))))</f>
        <v/>
      </c>
      <c r="U1749" s="167"/>
      <c r="V1749" s="168" t="e">
        <f>IF(C1749="",NA(),MATCH($B1749&amp;$C1749,'Smelter Look-up'!$J:$J,0))</f>
        <v>#N/A</v>
      </c>
      <c r="X1749" s="169">
        <f t="shared" ca="1" si="140"/>
        <v>0</v>
      </c>
      <c r="AB1749" s="312" t="str">
        <f t="shared" si="142"/>
        <v/>
      </c>
      <c r="AC1749" s="169" t="str">
        <f t="shared" si="143"/>
        <v/>
      </c>
      <c r="AD1749" s="169" t="str">
        <f t="shared" si="144"/>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41"/>
        <v/>
      </c>
      <c r="T1750" s="154" t="str">
        <f ca="1">IF(B1750="","",IF(ISERROR(MATCH($J1750,SorP!$B$1:$B$6261,0)),"",INDIRECT("'SorP'!$A$"&amp;MATCH($S1750&amp;$J1750,SorP!C:C,0))))</f>
        <v/>
      </c>
      <c r="U1750" s="167"/>
      <c r="V1750" s="168" t="e">
        <f>IF(C1750="",NA(),MATCH($B1750&amp;$C1750,'Smelter Look-up'!$J:$J,0))</f>
        <v>#N/A</v>
      </c>
      <c r="X1750" s="169">
        <f t="shared" ca="1" si="140"/>
        <v>0</v>
      </c>
      <c r="AB1750" s="312" t="str">
        <f t="shared" si="142"/>
        <v/>
      </c>
      <c r="AC1750" s="169" t="str">
        <f t="shared" si="143"/>
        <v/>
      </c>
      <c r="AD1750" s="169" t="str">
        <f t="shared" si="144"/>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41"/>
        <v/>
      </c>
      <c r="T1751" s="154" t="str">
        <f ca="1">IF(B1751="","",IF(ISERROR(MATCH($J1751,SorP!$B$1:$B$6261,0)),"",INDIRECT("'SorP'!$A$"&amp;MATCH($S1751&amp;$J1751,SorP!C:C,0))))</f>
        <v/>
      </c>
      <c r="U1751" s="167"/>
      <c r="V1751" s="168" t="e">
        <f>IF(C1751="",NA(),MATCH($B1751&amp;$C1751,'Smelter Look-up'!$J:$J,0))</f>
        <v>#N/A</v>
      </c>
      <c r="X1751" s="169">
        <f t="shared" ca="1" si="140"/>
        <v>0</v>
      </c>
      <c r="AB1751" s="312" t="str">
        <f t="shared" si="142"/>
        <v/>
      </c>
      <c r="AC1751" s="169" t="str">
        <f t="shared" si="143"/>
        <v/>
      </c>
      <c r="AD1751" s="169" t="str">
        <f t="shared" si="144"/>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41"/>
        <v/>
      </c>
      <c r="T1752" s="154" t="str">
        <f ca="1">IF(B1752="","",IF(ISERROR(MATCH($J1752,SorP!$B$1:$B$6261,0)),"",INDIRECT("'SorP'!$A$"&amp;MATCH($S1752&amp;$J1752,SorP!C:C,0))))</f>
        <v/>
      </c>
      <c r="U1752" s="167"/>
      <c r="V1752" s="168" t="e">
        <f>IF(C1752="",NA(),MATCH($B1752&amp;$C1752,'Smelter Look-up'!$J:$J,0))</f>
        <v>#N/A</v>
      </c>
      <c r="X1752" s="169">
        <f t="shared" ca="1" si="140"/>
        <v>0</v>
      </c>
      <c r="AB1752" s="312" t="str">
        <f t="shared" si="142"/>
        <v/>
      </c>
      <c r="AC1752" s="169" t="str">
        <f t="shared" si="143"/>
        <v/>
      </c>
      <c r="AD1752" s="169" t="str">
        <f t="shared" si="144"/>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41"/>
        <v/>
      </c>
      <c r="T1753" s="154" t="str">
        <f ca="1">IF(B1753="","",IF(ISERROR(MATCH($J1753,SorP!$B$1:$B$6261,0)),"",INDIRECT("'SorP'!$A$"&amp;MATCH($S1753&amp;$J1753,SorP!C:C,0))))</f>
        <v/>
      </c>
      <c r="U1753" s="167"/>
      <c r="V1753" s="168" t="e">
        <f>IF(C1753="",NA(),MATCH($B1753&amp;$C1753,'Smelter Look-up'!$J:$J,0))</f>
        <v>#N/A</v>
      </c>
      <c r="X1753" s="169">
        <f t="shared" ca="1" si="140"/>
        <v>0</v>
      </c>
      <c r="AB1753" s="312" t="str">
        <f t="shared" si="142"/>
        <v/>
      </c>
      <c r="AC1753" s="169" t="str">
        <f t="shared" si="143"/>
        <v/>
      </c>
      <c r="AD1753" s="169" t="str">
        <f t="shared" si="144"/>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41"/>
        <v/>
      </c>
      <c r="T1754" s="154" t="str">
        <f ca="1">IF(B1754="","",IF(ISERROR(MATCH($J1754,SorP!$B$1:$B$6261,0)),"",INDIRECT("'SorP'!$A$"&amp;MATCH($S1754&amp;$J1754,SorP!C:C,0))))</f>
        <v/>
      </c>
      <c r="U1754" s="167"/>
      <c r="V1754" s="168" t="e">
        <f>IF(C1754="",NA(),MATCH($B1754&amp;$C1754,'Smelter Look-up'!$J:$J,0))</f>
        <v>#N/A</v>
      </c>
      <c r="X1754" s="169">
        <f t="shared" ca="1" si="140"/>
        <v>0</v>
      </c>
      <c r="AB1754" s="312" t="str">
        <f t="shared" si="142"/>
        <v/>
      </c>
      <c r="AC1754" s="169" t="str">
        <f t="shared" si="143"/>
        <v/>
      </c>
      <c r="AD1754" s="169" t="str">
        <f t="shared" si="144"/>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41"/>
        <v/>
      </c>
      <c r="T1755" s="154" t="str">
        <f ca="1">IF(B1755="","",IF(ISERROR(MATCH($J1755,SorP!$B$1:$B$6261,0)),"",INDIRECT("'SorP'!$A$"&amp;MATCH($S1755&amp;$J1755,SorP!C:C,0))))</f>
        <v/>
      </c>
      <c r="U1755" s="167"/>
      <c r="V1755" s="168" t="e">
        <f>IF(C1755="",NA(),MATCH($B1755&amp;$C1755,'Smelter Look-up'!$J:$J,0))</f>
        <v>#N/A</v>
      </c>
      <c r="X1755" s="169">
        <f t="shared" ca="1" si="140"/>
        <v>0</v>
      </c>
      <c r="AB1755" s="312" t="str">
        <f t="shared" si="142"/>
        <v/>
      </c>
      <c r="AC1755" s="169" t="str">
        <f t="shared" si="143"/>
        <v/>
      </c>
      <c r="AD1755" s="169" t="str">
        <f t="shared" si="144"/>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41"/>
        <v/>
      </c>
      <c r="T1756" s="154" t="str">
        <f ca="1">IF(B1756="","",IF(ISERROR(MATCH($J1756,SorP!$B$1:$B$6261,0)),"",INDIRECT("'SorP'!$A$"&amp;MATCH($S1756&amp;$J1756,SorP!C:C,0))))</f>
        <v/>
      </c>
      <c r="U1756" s="167"/>
      <c r="V1756" s="168" t="e">
        <f>IF(C1756="",NA(),MATCH($B1756&amp;$C1756,'Smelter Look-up'!$J:$J,0))</f>
        <v>#N/A</v>
      </c>
      <c r="X1756" s="169">
        <f t="shared" ca="1" si="140"/>
        <v>0</v>
      </c>
      <c r="AB1756" s="312" t="str">
        <f t="shared" si="142"/>
        <v/>
      </c>
      <c r="AC1756" s="169" t="str">
        <f t="shared" si="143"/>
        <v/>
      </c>
      <c r="AD1756" s="169" t="str">
        <f t="shared" si="144"/>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41"/>
        <v/>
      </c>
      <c r="T1757" s="154" t="str">
        <f ca="1">IF(B1757="","",IF(ISERROR(MATCH($J1757,SorP!$B$1:$B$6261,0)),"",INDIRECT("'SorP'!$A$"&amp;MATCH($S1757&amp;$J1757,SorP!C:C,0))))</f>
        <v/>
      </c>
      <c r="U1757" s="167"/>
      <c r="V1757" s="168" t="e">
        <f>IF(C1757="",NA(),MATCH($B1757&amp;$C1757,'Smelter Look-up'!$J:$J,0))</f>
        <v>#N/A</v>
      </c>
      <c r="X1757" s="169">
        <f t="shared" ca="1" si="140"/>
        <v>0</v>
      </c>
      <c r="AB1757" s="312" t="str">
        <f t="shared" si="142"/>
        <v/>
      </c>
      <c r="AC1757" s="169" t="str">
        <f t="shared" si="143"/>
        <v/>
      </c>
      <c r="AD1757" s="169" t="str">
        <f t="shared" si="144"/>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41"/>
        <v/>
      </c>
      <c r="T1758" s="154" t="str">
        <f ca="1">IF(B1758="","",IF(ISERROR(MATCH($J1758,SorP!$B$1:$B$6261,0)),"",INDIRECT("'SorP'!$A$"&amp;MATCH($S1758&amp;$J1758,SorP!C:C,0))))</f>
        <v/>
      </c>
      <c r="U1758" s="167"/>
      <c r="V1758" s="168" t="e">
        <f>IF(C1758="",NA(),MATCH($B1758&amp;$C1758,'Smelter Look-up'!$J:$J,0))</f>
        <v>#N/A</v>
      </c>
      <c r="X1758" s="169">
        <f t="shared" ca="1" si="140"/>
        <v>0</v>
      </c>
      <c r="AB1758" s="312" t="str">
        <f t="shared" si="142"/>
        <v/>
      </c>
      <c r="AC1758" s="169" t="str">
        <f t="shared" si="143"/>
        <v/>
      </c>
      <c r="AD1758" s="169" t="str">
        <f t="shared" si="144"/>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41"/>
        <v/>
      </c>
      <c r="T1759" s="154" t="str">
        <f ca="1">IF(B1759="","",IF(ISERROR(MATCH($J1759,SorP!$B$1:$B$6261,0)),"",INDIRECT("'SorP'!$A$"&amp;MATCH($S1759&amp;$J1759,SorP!C:C,0))))</f>
        <v/>
      </c>
      <c r="U1759" s="167"/>
      <c r="V1759" s="168" t="e">
        <f>IF(C1759="",NA(),MATCH($B1759&amp;$C1759,'Smelter Look-up'!$J:$J,0))</f>
        <v>#N/A</v>
      </c>
      <c r="X1759" s="169">
        <f t="shared" ca="1" si="140"/>
        <v>0</v>
      </c>
      <c r="AB1759" s="312" t="str">
        <f t="shared" si="142"/>
        <v/>
      </c>
      <c r="AC1759" s="169" t="str">
        <f t="shared" si="143"/>
        <v/>
      </c>
      <c r="AD1759" s="169" t="str">
        <f t="shared" si="144"/>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41"/>
        <v/>
      </c>
      <c r="T1760" s="154" t="str">
        <f ca="1">IF(B1760="","",IF(ISERROR(MATCH($J1760,SorP!$B$1:$B$6261,0)),"",INDIRECT("'SorP'!$A$"&amp;MATCH($S1760&amp;$J1760,SorP!C:C,0))))</f>
        <v/>
      </c>
      <c r="U1760" s="167"/>
      <c r="V1760" s="168" t="e">
        <f>IF(C1760="",NA(),MATCH($B1760&amp;$C1760,'Smelter Look-up'!$J:$J,0))</f>
        <v>#N/A</v>
      </c>
      <c r="X1760" s="169">
        <f t="shared" ca="1" si="140"/>
        <v>0</v>
      </c>
      <c r="AB1760" s="312" t="str">
        <f t="shared" si="142"/>
        <v/>
      </c>
      <c r="AC1760" s="169" t="str">
        <f t="shared" si="143"/>
        <v/>
      </c>
      <c r="AD1760" s="169" t="str">
        <f t="shared" si="144"/>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41"/>
        <v/>
      </c>
      <c r="T1761" s="154" t="str">
        <f ca="1">IF(B1761="","",IF(ISERROR(MATCH($J1761,SorP!$B$1:$B$6261,0)),"",INDIRECT("'SorP'!$A$"&amp;MATCH($S1761&amp;$J1761,SorP!C:C,0))))</f>
        <v/>
      </c>
      <c r="U1761" s="167"/>
      <c r="V1761" s="168" t="e">
        <f>IF(C1761="",NA(),MATCH($B1761&amp;$C1761,'Smelter Look-up'!$J:$J,0))</f>
        <v>#N/A</v>
      </c>
      <c r="X1761" s="169">
        <f t="shared" ca="1" si="140"/>
        <v>0</v>
      </c>
      <c r="AB1761" s="312" t="str">
        <f t="shared" si="142"/>
        <v/>
      </c>
      <c r="AC1761" s="169" t="str">
        <f t="shared" si="143"/>
        <v/>
      </c>
      <c r="AD1761" s="169" t="str">
        <f t="shared" si="144"/>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41"/>
        <v/>
      </c>
      <c r="T1762" s="154" t="str">
        <f ca="1">IF(B1762="","",IF(ISERROR(MATCH($J1762,SorP!$B$1:$B$6261,0)),"",INDIRECT("'SorP'!$A$"&amp;MATCH($S1762&amp;$J1762,SorP!C:C,0))))</f>
        <v/>
      </c>
      <c r="U1762" s="167"/>
      <c r="V1762" s="168" t="e">
        <f>IF(C1762="",NA(),MATCH($B1762&amp;$C1762,'Smelter Look-up'!$J:$J,0))</f>
        <v>#N/A</v>
      </c>
      <c r="X1762" s="169">
        <f t="shared" ca="1" si="140"/>
        <v>0</v>
      </c>
      <c r="AB1762" s="312" t="str">
        <f t="shared" si="142"/>
        <v/>
      </c>
      <c r="AC1762" s="169" t="str">
        <f t="shared" si="143"/>
        <v/>
      </c>
      <c r="AD1762" s="169" t="str">
        <f t="shared" si="144"/>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41"/>
        <v/>
      </c>
      <c r="T1763" s="154" t="str">
        <f ca="1">IF(B1763="","",IF(ISERROR(MATCH($J1763,SorP!$B$1:$B$6261,0)),"",INDIRECT("'SorP'!$A$"&amp;MATCH($S1763&amp;$J1763,SorP!C:C,0))))</f>
        <v/>
      </c>
      <c r="U1763" s="167"/>
      <c r="V1763" s="168" t="e">
        <f>IF(C1763="",NA(),MATCH($B1763&amp;$C1763,'Smelter Look-up'!$J:$J,0))</f>
        <v>#N/A</v>
      </c>
      <c r="X1763" s="169">
        <f t="shared" ca="1" si="140"/>
        <v>0</v>
      </c>
      <c r="AB1763" s="312" t="str">
        <f t="shared" si="142"/>
        <v/>
      </c>
      <c r="AC1763" s="169" t="str">
        <f t="shared" si="143"/>
        <v/>
      </c>
      <c r="AD1763" s="169" t="str">
        <f t="shared" si="144"/>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41"/>
        <v/>
      </c>
      <c r="T1764" s="154" t="str">
        <f ca="1">IF(B1764="","",IF(ISERROR(MATCH($J1764,SorP!$B$1:$B$6261,0)),"",INDIRECT("'SorP'!$A$"&amp;MATCH($S1764&amp;$J1764,SorP!C:C,0))))</f>
        <v/>
      </c>
      <c r="U1764" s="167"/>
      <c r="V1764" s="168" t="e">
        <f>IF(C1764="",NA(),MATCH($B1764&amp;$C1764,'Smelter Look-up'!$J:$J,0))</f>
        <v>#N/A</v>
      </c>
      <c r="X1764" s="169">
        <f t="shared" ca="1" si="140"/>
        <v>0</v>
      </c>
      <c r="AB1764" s="312" t="str">
        <f t="shared" si="142"/>
        <v/>
      </c>
      <c r="AC1764" s="169" t="str">
        <f t="shared" si="143"/>
        <v/>
      </c>
      <c r="AD1764" s="169" t="str">
        <f t="shared" si="144"/>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41"/>
        <v/>
      </c>
      <c r="T1765" s="154" t="str">
        <f ca="1">IF(B1765="","",IF(ISERROR(MATCH($J1765,SorP!$B$1:$B$6261,0)),"",INDIRECT("'SorP'!$A$"&amp;MATCH($S1765&amp;$J1765,SorP!C:C,0))))</f>
        <v/>
      </c>
      <c r="U1765" s="167"/>
      <c r="V1765" s="168" t="e">
        <f>IF(C1765="",NA(),MATCH($B1765&amp;$C1765,'Smelter Look-up'!$J:$J,0))</f>
        <v>#N/A</v>
      </c>
      <c r="X1765" s="169">
        <f t="shared" ca="1" si="140"/>
        <v>0</v>
      </c>
      <c r="AB1765" s="312" t="str">
        <f t="shared" si="142"/>
        <v/>
      </c>
      <c r="AC1765" s="169" t="str">
        <f t="shared" si="143"/>
        <v/>
      </c>
      <c r="AD1765" s="169" t="str">
        <f t="shared" si="144"/>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41"/>
        <v/>
      </c>
      <c r="T1766" s="154" t="str">
        <f ca="1">IF(B1766="","",IF(ISERROR(MATCH($J1766,SorP!$B$1:$B$6261,0)),"",INDIRECT("'SorP'!$A$"&amp;MATCH($S1766&amp;$J1766,SorP!C:C,0))))</f>
        <v/>
      </c>
      <c r="U1766" s="167"/>
      <c r="V1766" s="168" t="e">
        <f>IF(C1766="",NA(),MATCH($B1766&amp;$C1766,'Smelter Look-up'!$J:$J,0))</f>
        <v>#N/A</v>
      </c>
      <c r="X1766" s="169">
        <f t="shared" ca="1" si="140"/>
        <v>0</v>
      </c>
      <c r="AB1766" s="312" t="str">
        <f t="shared" si="142"/>
        <v/>
      </c>
      <c r="AC1766" s="169" t="str">
        <f t="shared" si="143"/>
        <v/>
      </c>
      <c r="AD1766" s="169" t="str">
        <f t="shared" si="144"/>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41"/>
        <v/>
      </c>
      <c r="T1767" s="154" t="str">
        <f ca="1">IF(B1767="","",IF(ISERROR(MATCH($J1767,SorP!$B$1:$B$6261,0)),"",INDIRECT("'SorP'!$A$"&amp;MATCH($S1767&amp;$J1767,SorP!C:C,0))))</f>
        <v/>
      </c>
      <c r="U1767" s="167"/>
      <c r="V1767" s="168" t="e">
        <f>IF(C1767="",NA(),MATCH($B1767&amp;$C1767,'Smelter Look-up'!$J:$J,0))</f>
        <v>#N/A</v>
      </c>
      <c r="X1767" s="169">
        <f t="shared" ca="1" si="140"/>
        <v>0</v>
      </c>
      <c r="AB1767" s="312" t="str">
        <f t="shared" si="142"/>
        <v/>
      </c>
      <c r="AC1767" s="169" t="str">
        <f t="shared" si="143"/>
        <v/>
      </c>
      <c r="AD1767" s="169" t="str">
        <f t="shared" si="144"/>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41"/>
        <v/>
      </c>
      <c r="T1768" s="154" t="str">
        <f ca="1">IF(B1768="","",IF(ISERROR(MATCH($J1768,SorP!$B$1:$B$6261,0)),"",INDIRECT("'SorP'!$A$"&amp;MATCH($S1768&amp;$J1768,SorP!C:C,0))))</f>
        <v/>
      </c>
      <c r="U1768" s="167"/>
      <c r="V1768" s="168" t="e">
        <f>IF(C1768="",NA(),MATCH($B1768&amp;$C1768,'Smelter Look-up'!$J:$J,0))</f>
        <v>#N/A</v>
      </c>
      <c r="X1768" s="169">
        <f t="shared" ca="1" si="140"/>
        <v>0</v>
      </c>
      <c r="AB1768" s="312" t="str">
        <f t="shared" si="142"/>
        <v/>
      </c>
      <c r="AC1768" s="169" t="str">
        <f t="shared" si="143"/>
        <v/>
      </c>
      <c r="AD1768" s="169" t="str">
        <f t="shared" si="144"/>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41"/>
        <v/>
      </c>
      <c r="T1769" s="154" t="str">
        <f ca="1">IF(B1769="","",IF(ISERROR(MATCH($J1769,SorP!$B$1:$B$6261,0)),"",INDIRECT("'SorP'!$A$"&amp;MATCH($S1769&amp;$J1769,SorP!C:C,0))))</f>
        <v/>
      </c>
      <c r="U1769" s="167"/>
      <c r="V1769" s="168" t="e">
        <f>IF(C1769="",NA(),MATCH($B1769&amp;$C1769,'Smelter Look-up'!$J:$J,0))</f>
        <v>#N/A</v>
      </c>
      <c r="X1769" s="169">
        <f t="shared" ca="1" si="140"/>
        <v>0</v>
      </c>
      <c r="AB1769" s="312" t="str">
        <f t="shared" si="142"/>
        <v/>
      </c>
      <c r="AC1769" s="169" t="str">
        <f t="shared" si="143"/>
        <v/>
      </c>
      <c r="AD1769" s="169" t="str">
        <f t="shared" si="144"/>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41"/>
        <v/>
      </c>
      <c r="T1770" s="154" t="str">
        <f ca="1">IF(B1770="","",IF(ISERROR(MATCH($J1770,SorP!$B$1:$B$6261,0)),"",INDIRECT("'SorP'!$A$"&amp;MATCH($S1770&amp;$J1770,SorP!C:C,0))))</f>
        <v/>
      </c>
      <c r="U1770" s="167"/>
      <c r="V1770" s="168" t="e">
        <f>IF(C1770="",NA(),MATCH($B1770&amp;$C1770,'Smelter Look-up'!$J:$J,0))</f>
        <v>#N/A</v>
      </c>
      <c r="X1770" s="169">
        <f t="shared" ca="1" si="140"/>
        <v>0</v>
      </c>
      <c r="AB1770" s="312" t="str">
        <f t="shared" si="142"/>
        <v/>
      </c>
      <c r="AC1770" s="169" t="str">
        <f t="shared" si="143"/>
        <v/>
      </c>
      <c r="AD1770" s="169" t="str">
        <f t="shared" si="144"/>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41"/>
        <v/>
      </c>
      <c r="T1771" s="154" t="str">
        <f ca="1">IF(B1771="","",IF(ISERROR(MATCH($J1771,SorP!$B$1:$B$6261,0)),"",INDIRECT("'SorP'!$A$"&amp;MATCH($S1771&amp;$J1771,SorP!C:C,0))))</f>
        <v/>
      </c>
      <c r="U1771" s="167"/>
      <c r="V1771" s="168" t="e">
        <f>IF(C1771="",NA(),MATCH($B1771&amp;$C1771,'Smelter Look-up'!$J:$J,0))</f>
        <v>#N/A</v>
      </c>
      <c r="X1771" s="169">
        <f t="shared" ca="1" si="140"/>
        <v>0</v>
      </c>
      <c r="AB1771" s="312" t="str">
        <f t="shared" si="142"/>
        <v/>
      </c>
      <c r="AC1771" s="169" t="str">
        <f t="shared" si="143"/>
        <v/>
      </c>
      <c r="AD1771" s="169" t="str">
        <f t="shared" si="144"/>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41"/>
        <v/>
      </c>
      <c r="T1772" s="154" t="str">
        <f ca="1">IF(B1772="","",IF(ISERROR(MATCH($J1772,SorP!$B$1:$B$6261,0)),"",INDIRECT("'SorP'!$A$"&amp;MATCH($S1772&amp;$J1772,SorP!C:C,0))))</f>
        <v/>
      </c>
      <c r="U1772" s="167"/>
      <c r="V1772" s="168" t="e">
        <f>IF(C1772="",NA(),MATCH($B1772&amp;$C1772,'Smelter Look-up'!$J:$J,0))</f>
        <v>#N/A</v>
      </c>
      <c r="X1772" s="169">
        <f t="shared" ca="1" si="140"/>
        <v>0</v>
      </c>
      <c r="AB1772" s="312" t="str">
        <f t="shared" si="142"/>
        <v/>
      </c>
      <c r="AC1772" s="169" t="str">
        <f t="shared" si="143"/>
        <v/>
      </c>
      <c r="AD1772" s="169" t="str">
        <f t="shared" si="144"/>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41"/>
        <v/>
      </c>
      <c r="T1773" s="154" t="str">
        <f ca="1">IF(B1773="","",IF(ISERROR(MATCH($J1773,SorP!$B$1:$B$6261,0)),"",INDIRECT("'SorP'!$A$"&amp;MATCH($S1773&amp;$J1773,SorP!C:C,0))))</f>
        <v/>
      </c>
      <c r="U1773" s="167"/>
      <c r="V1773" s="168" t="e">
        <f>IF(C1773="",NA(),MATCH($B1773&amp;$C1773,'Smelter Look-up'!$J:$J,0))</f>
        <v>#N/A</v>
      </c>
      <c r="X1773" s="169">
        <f t="shared" ca="1" si="140"/>
        <v>0</v>
      </c>
      <c r="AB1773" s="312" t="str">
        <f t="shared" si="142"/>
        <v/>
      </c>
      <c r="AC1773" s="169" t="str">
        <f t="shared" si="143"/>
        <v/>
      </c>
      <c r="AD1773" s="169" t="str">
        <f t="shared" si="144"/>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41"/>
        <v/>
      </c>
      <c r="T1774" s="154" t="str">
        <f ca="1">IF(B1774="","",IF(ISERROR(MATCH($J1774,SorP!$B$1:$B$6261,0)),"",INDIRECT("'SorP'!$A$"&amp;MATCH($S1774&amp;$J1774,SorP!C:C,0))))</f>
        <v/>
      </c>
      <c r="U1774" s="167"/>
      <c r="V1774" s="168" t="e">
        <f>IF(C1774="",NA(),MATCH($B1774&amp;$C1774,'Smelter Look-up'!$J:$J,0))</f>
        <v>#N/A</v>
      </c>
      <c r="X1774" s="169">
        <f t="shared" ca="1" si="140"/>
        <v>0</v>
      </c>
      <c r="AB1774" s="312" t="str">
        <f t="shared" si="142"/>
        <v/>
      </c>
      <c r="AC1774" s="169" t="str">
        <f t="shared" si="143"/>
        <v/>
      </c>
      <c r="AD1774" s="169" t="str">
        <f t="shared" si="144"/>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41"/>
        <v/>
      </c>
      <c r="T1775" s="154" t="str">
        <f ca="1">IF(B1775="","",IF(ISERROR(MATCH($J1775,SorP!$B$1:$B$6261,0)),"",INDIRECT("'SorP'!$A$"&amp;MATCH($S1775&amp;$J1775,SorP!C:C,0))))</f>
        <v/>
      </c>
      <c r="U1775" s="167"/>
      <c r="V1775" s="168" t="e">
        <f>IF(C1775="",NA(),MATCH($B1775&amp;$C1775,'Smelter Look-up'!$J:$J,0))</f>
        <v>#N/A</v>
      </c>
      <c r="X1775" s="169">
        <f t="shared" ca="1" si="140"/>
        <v>0</v>
      </c>
      <c r="AB1775" s="312" t="str">
        <f t="shared" si="142"/>
        <v/>
      </c>
      <c r="AC1775" s="169" t="str">
        <f t="shared" si="143"/>
        <v/>
      </c>
      <c r="AD1775" s="169" t="str">
        <f t="shared" si="144"/>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41"/>
        <v/>
      </c>
      <c r="T1776" s="154" t="str">
        <f ca="1">IF(B1776="","",IF(ISERROR(MATCH($J1776,SorP!$B$1:$B$6261,0)),"",INDIRECT("'SorP'!$A$"&amp;MATCH($S1776&amp;$J1776,SorP!C:C,0))))</f>
        <v/>
      </c>
      <c r="U1776" s="167"/>
      <c r="V1776" s="168" t="e">
        <f>IF(C1776="",NA(),MATCH($B1776&amp;$C1776,'Smelter Look-up'!$J:$J,0))</f>
        <v>#N/A</v>
      </c>
      <c r="X1776" s="169">
        <f t="shared" ca="1" si="140"/>
        <v>0</v>
      </c>
      <c r="AB1776" s="312" t="str">
        <f t="shared" si="142"/>
        <v/>
      </c>
      <c r="AC1776" s="169" t="str">
        <f t="shared" si="143"/>
        <v/>
      </c>
      <c r="AD1776" s="169" t="str">
        <f t="shared" si="144"/>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41"/>
        <v/>
      </c>
      <c r="T1777" s="154" t="str">
        <f ca="1">IF(B1777="","",IF(ISERROR(MATCH($J1777,SorP!$B$1:$B$6261,0)),"",INDIRECT("'SorP'!$A$"&amp;MATCH($S1777&amp;$J1777,SorP!C:C,0))))</f>
        <v/>
      </c>
      <c r="U1777" s="167"/>
      <c r="V1777" s="168" t="e">
        <f>IF(C1777="",NA(),MATCH($B1777&amp;$C1777,'Smelter Look-up'!$J:$J,0))</f>
        <v>#N/A</v>
      </c>
      <c r="X1777" s="169">
        <f t="shared" ca="1" si="140"/>
        <v>0</v>
      </c>
      <c r="AB1777" s="312" t="str">
        <f t="shared" si="142"/>
        <v/>
      </c>
      <c r="AC1777" s="169" t="str">
        <f t="shared" si="143"/>
        <v/>
      </c>
      <c r="AD1777" s="169" t="str">
        <f t="shared" si="144"/>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41"/>
        <v/>
      </c>
      <c r="T1778" s="154" t="str">
        <f ca="1">IF(B1778="","",IF(ISERROR(MATCH($J1778,SorP!$B$1:$B$6261,0)),"",INDIRECT("'SorP'!$A$"&amp;MATCH($S1778&amp;$J1778,SorP!C:C,0))))</f>
        <v/>
      </c>
      <c r="U1778" s="167"/>
      <c r="V1778" s="168" t="e">
        <f>IF(C1778="",NA(),MATCH($B1778&amp;$C1778,'Smelter Look-up'!$J:$J,0))</f>
        <v>#N/A</v>
      </c>
      <c r="X1778" s="169">
        <f t="shared" ca="1" si="140"/>
        <v>0</v>
      </c>
      <c r="AB1778" s="312" t="str">
        <f t="shared" si="142"/>
        <v/>
      </c>
      <c r="AC1778" s="169" t="str">
        <f t="shared" si="143"/>
        <v/>
      </c>
      <c r="AD1778" s="169" t="str">
        <f t="shared" si="144"/>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41"/>
        <v/>
      </c>
      <c r="T1779" s="154" t="str">
        <f ca="1">IF(B1779="","",IF(ISERROR(MATCH($J1779,SorP!$B$1:$B$6261,0)),"",INDIRECT("'SorP'!$A$"&amp;MATCH($S1779&amp;$J1779,SorP!C:C,0))))</f>
        <v/>
      </c>
      <c r="U1779" s="167"/>
      <c r="V1779" s="168" t="e">
        <f>IF(C1779="",NA(),MATCH($B1779&amp;$C1779,'Smelter Look-up'!$J:$J,0))</f>
        <v>#N/A</v>
      </c>
      <c r="X1779" s="169">
        <f t="shared" ca="1" si="140"/>
        <v>0</v>
      </c>
      <c r="AB1779" s="312" t="str">
        <f t="shared" si="142"/>
        <v/>
      </c>
      <c r="AC1779" s="169" t="str">
        <f t="shared" si="143"/>
        <v/>
      </c>
      <c r="AD1779" s="169" t="str">
        <f t="shared" si="144"/>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41"/>
        <v/>
      </c>
      <c r="T1780" s="154" t="str">
        <f ca="1">IF(B1780="","",IF(ISERROR(MATCH($J1780,SorP!$B$1:$B$6261,0)),"",INDIRECT("'SorP'!$A$"&amp;MATCH($S1780&amp;$J1780,SorP!C:C,0))))</f>
        <v/>
      </c>
      <c r="U1780" s="167"/>
      <c r="V1780" s="168" t="e">
        <f>IF(C1780="",NA(),MATCH($B1780&amp;$C1780,'Smelter Look-up'!$J:$J,0))</f>
        <v>#N/A</v>
      </c>
      <c r="X1780" s="169">
        <f t="shared" ca="1" si="140"/>
        <v>0</v>
      </c>
      <c r="AB1780" s="312" t="str">
        <f t="shared" si="142"/>
        <v/>
      </c>
      <c r="AC1780" s="169" t="str">
        <f t="shared" si="143"/>
        <v/>
      </c>
      <c r="AD1780" s="169" t="str">
        <f t="shared" si="144"/>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41"/>
        <v/>
      </c>
      <c r="T1781" s="154" t="str">
        <f ca="1">IF(B1781="","",IF(ISERROR(MATCH($J1781,SorP!$B$1:$B$6261,0)),"",INDIRECT("'SorP'!$A$"&amp;MATCH($S1781&amp;$J1781,SorP!C:C,0))))</f>
        <v/>
      </c>
      <c r="U1781" s="167"/>
      <c r="V1781" s="168" t="e">
        <f>IF(C1781="",NA(),MATCH($B1781&amp;$C1781,'Smelter Look-up'!$J:$J,0))</f>
        <v>#N/A</v>
      </c>
      <c r="X1781" s="169">
        <f t="shared" ca="1" si="140"/>
        <v>0</v>
      </c>
      <c r="AB1781" s="312" t="str">
        <f t="shared" si="142"/>
        <v/>
      </c>
      <c r="AC1781" s="169" t="str">
        <f t="shared" si="143"/>
        <v/>
      </c>
      <c r="AD1781" s="169" t="str">
        <f t="shared" si="144"/>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41"/>
        <v/>
      </c>
      <c r="T1782" s="154" t="str">
        <f ca="1">IF(B1782="","",IF(ISERROR(MATCH($J1782,SorP!$B$1:$B$6261,0)),"",INDIRECT("'SorP'!$A$"&amp;MATCH($S1782&amp;$J1782,SorP!C:C,0))))</f>
        <v/>
      </c>
      <c r="U1782" s="167"/>
      <c r="V1782" s="168" t="e">
        <f>IF(C1782="",NA(),MATCH($B1782&amp;$C1782,'Smelter Look-up'!$J:$J,0))</f>
        <v>#N/A</v>
      </c>
      <c r="X1782" s="169">
        <f t="shared" ca="1" si="140"/>
        <v>0</v>
      </c>
      <c r="AB1782" s="312" t="str">
        <f t="shared" si="142"/>
        <v/>
      </c>
      <c r="AC1782" s="169" t="str">
        <f t="shared" si="143"/>
        <v/>
      </c>
      <c r="AD1782" s="169" t="str">
        <f t="shared" si="144"/>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41"/>
        <v/>
      </c>
      <c r="T1783" s="154" t="str">
        <f ca="1">IF(B1783="","",IF(ISERROR(MATCH($J1783,SorP!$B$1:$B$6261,0)),"",INDIRECT("'SorP'!$A$"&amp;MATCH($S1783&amp;$J1783,SorP!C:C,0))))</f>
        <v/>
      </c>
      <c r="U1783" s="167"/>
      <c r="V1783" s="168" t="e">
        <f>IF(C1783="",NA(),MATCH($B1783&amp;$C1783,'Smelter Look-up'!$J:$J,0))</f>
        <v>#N/A</v>
      </c>
      <c r="X1783" s="169">
        <f t="shared" ca="1" si="140"/>
        <v>0</v>
      </c>
      <c r="AB1783" s="312" t="str">
        <f t="shared" si="142"/>
        <v/>
      </c>
      <c r="AC1783" s="169" t="str">
        <f t="shared" si="143"/>
        <v/>
      </c>
      <c r="AD1783" s="169" t="str">
        <f t="shared" si="144"/>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41"/>
        <v/>
      </c>
      <c r="T1784" s="154" t="str">
        <f ca="1">IF(B1784="","",IF(ISERROR(MATCH($J1784,SorP!$B$1:$B$6261,0)),"",INDIRECT("'SorP'!$A$"&amp;MATCH($S1784&amp;$J1784,SorP!C:C,0))))</f>
        <v/>
      </c>
      <c r="U1784" s="167"/>
      <c r="V1784" s="168" t="e">
        <f>IF(C1784="",NA(),MATCH($B1784&amp;$C1784,'Smelter Look-up'!$J:$J,0))</f>
        <v>#N/A</v>
      </c>
      <c r="X1784" s="169">
        <f t="shared" ref="X1784:X1847" ca="1" si="145">IF(AND(C1784="Smelter not listed",OR(LEN(D1784)=0,LEN(E1784)=0)),1,0)</f>
        <v>0</v>
      </c>
      <c r="AB1784" s="312" t="str">
        <f t="shared" si="142"/>
        <v/>
      </c>
      <c r="AC1784" s="169" t="str">
        <f t="shared" si="143"/>
        <v/>
      </c>
      <c r="AD1784" s="169" t="str">
        <f t="shared" si="144"/>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ref="S1785:S1848" ca="1" si="146">IF(B1785="","",IF(ISERROR(MATCH($E1785,CL,0)),"Unknown",INDIRECT("'C'!$A$"&amp;MATCH($E1785,CL,0)+1)))</f>
        <v/>
      </c>
      <c r="T1785" s="154" t="str">
        <f ca="1">IF(B1785="","",IF(ISERROR(MATCH($J1785,SorP!$B$1:$B$6261,0)),"",INDIRECT("'SorP'!$A$"&amp;MATCH($S1785&amp;$J1785,SorP!C:C,0))))</f>
        <v/>
      </c>
      <c r="U1785" s="167"/>
      <c r="V1785" s="168" t="e">
        <f>IF(C1785="",NA(),MATCH($B1785&amp;$C1785,'Smelter Look-up'!$J:$J,0))</f>
        <v>#N/A</v>
      </c>
      <c r="X1785" s="169">
        <f t="shared" ca="1" si="145"/>
        <v>0</v>
      </c>
      <c r="AB1785" s="312" t="str">
        <f t="shared" si="142"/>
        <v/>
      </c>
      <c r="AC1785" s="169" t="str">
        <f t="shared" si="143"/>
        <v/>
      </c>
      <c r="AD1785" s="169" t="str">
        <f t="shared" si="144"/>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46"/>
        <v/>
      </c>
      <c r="T1786" s="154" t="str">
        <f ca="1">IF(B1786="","",IF(ISERROR(MATCH($J1786,SorP!$B$1:$B$6261,0)),"",INDIRECT("'SorP'!$A$"&amp;MATCH($S1786&amp;$J1786,SorP!C:C,0))))</f>
        <v/>
      </c>
      <c r="U1786" s="167"/>
      <c r="V1786" s="168" t="e">
        <f>IF(C1786="",NA(),MATCH($B1786&amp;$C1786,'Smelter Look-up'!$J:$J,0))</f>
        <v>#N/A</v>
      </c>
      <c r="X1786" s="169">
        <f t="shared" ca="1" si="145"/>
        <v>0</v>
      </c>
      <c r="AB1786" s="312" t="str">
        <f t="shared" si="142"/>
        <v/>
      </c>
      <c r="AC1786" s="169" t="str">
        <f t="shared" si="143"/>
        <v/>
      </c>
      <c r="AD1786" s="169" t="str">
        <f t="shared" si="144"/>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46"/>
        <v/>
      </c>
      <c r="T1787" s="154" t="str">
        <f ca="1">IF(B1787="","",IF(ISERROR(MATCH($J1787,SorP!$B$1:$B$6261,0)),"",INDIRECT("'SorP'!$A$"&amp;MATCH($S1787&amp;$J1787,SorP!C:C,0))))</f>
        <v/>
      </c>
      <c r="U1787" s="167"/>
      <c r="V1787" s="168" t="e">
        <f>IF(C1787="",NA(),MATCH($B1787&amp;$C1787,'Smelter Look-up'!$J:$J,0))</f>
        <v>#N/A</v>
      </c>
      <c r="X1787" s="169">
        <f t="shared" ca="1" si="145"/>
        <v>0</v>
      </c>
      <c r="AB1787" s="312" t="str">
        <f t="shared" si="142"/>
        <v/>
      </c>
      <c r="AC1787" s="169" t="str">
        <f t="shared" si="143"/>
        <v/>
      </c>
      <c r="AD1787" s="169" t="str">
        <f t="shared" si="144"/>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46"/>
        <v/>
      </c>
      <c r="T1788" s="154" t="str">
        <f ca="1">IF(B1788="","",IF(ISERROR(MATCH($J1788,SorP!$B$1:$B$6261,0)),"",INDIRECT("'SorP'!$A$"&amp;MATCH($S1788&amp;$J1788,SorP!C:C,0))))</f>
        <v/>
      </c>
      <c r="U1788" s="167"/>
      <c r="V1788" s="168" t="e">
        <f>IF(C1788="",NA(),MATCH($B1788&amp;$C1788,'Smelter Look-up'!$J:$J,0))</f>
        <v>#N/A</v>
      </c>
      <c r="X1788" s="169">
        <f t="shared" ca="1" si="145"/>
        <v>0</v>
      </c>
      <c r="AB1788" s="312" t="str">
        <f t="shared" si="142"/>
        <v/>
      </c>
      <c r="AC1788" s="169" t="str">
        <f t="shared" si="143"/>
        <v/>
      </c>
      <c r="AD1788" s="169" t="str">
        <f t="shared" si="144"/>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46"/>
        <v/>
      </c>
      <c r="T1789" s="154" t="str">
        <f ca="1">IF(B1789="","",IF(ISERROR(MATCH($J1789,SorP!$B$1:$B$6261,0)),"",INDIRECT("'SorP'!$A$"&amp;MATCH($S1789&amp;$J1789,SorP!C:C,0))))</f>
        <v/>
      </c>
      <c r="U1789" s="167"/>
      <c r="V1789" s="168" t="e">
        <f>IF(C1789="",NA(),MATCH($B1789&amp;$C1789,'Smelter Look-up'!$J:$J,0))</f>
        <v>#N/A</v>
      </c>
      <c r="X1789" s="169">
        <f t="shared" ca="1" si="145"/>
        <v>0</v>
      </c>
      <c r="AB1789" s="312" t="str">
        <f t="shared" si="142"/>
        <v/>
      </c>
      <c r="AC1789" s="169" t="str">
        <f t="shared" si="143"/>
        <v/>
      </c>
      <c r="AD1789" s="169" t="str">
        <f t="shared" si="144"/>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46"/>
        <v/>
      </c>
      <c r="T1790" s="154" t="str">
        <f ca="1">IF(B1790="","",IF(ISERROR(MATCH($J1790,SorP!$B$1:$B$6261,0)),"",INDIRECT("'SorP'!$A$"&amp;MATCH($S1790&amp;$J1790,SorP!C:C,0))))</f>
        <v/>
      </c>
      <c r="U1790" s="167"/>
      <c r="V1790" s="168" t="e">
        <f>IF(C1790="",NA(),MATCH($B1790&amp;$C1790,'Smelter Look-up'!$J:$J,0))</f>
        <v>#N/A</v>
      </c>
      <c r="X1790" s="169">
        <f t="shared" ca="1" si="145"/>
        <v>0</v>
      </c>
      <c r="AB1790" s="312" t="str">
        <f t="shared" si="142"/>
        <v/>
      </c>
      <c r="AC1790" s="169" t="str">
        <f t="shared" si="143"/>
        <v/>
      </c>
      <c r="AD1790" s="169" t="str">
        <f t="shared" si="144"/>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46"/>
        <v/>
      </c>
      <c r="T1791" s="154" t="str">
        <f ca="1">IF(B1791="","",IF(ISERROR(MATCH($J1791,SorP!$B$1:$B$6261,0)),"",INDIRECT("'SorP'!$A$"&amp;MATCH($S1791&amp;$J1791,SorP!C:C,0))))</f>
        <v/>
      </c>
      <c r="U1791" s="167"/>
      <c r="V1791" s="168" t="e">
        <f>IF(C1791="",NA(),MATCH($B1791&amp;$C1791,'Smelter Look-up'!$J:$J,0))</f>
        <v>#N/A</v>
      </c>
      <c r="X1791" s="169">
        <f t="shared" ca="1" si="145"/>
        <v>0</v>
      </c>
      <c r="AB1791" s="312" t="str">
        <f t="shared" ref="AB1791:AB1854" si="147">IF(C1791="","",B1791)</f>
        <v/>
      </c>
      <c r="AC1791" s="169" t="str">
        <f t="shared" ref="AC1791:AC1854" si="148">B1791</f>
        <v/>
      </c>
      <c r="AD1791" s="169" t="str">
        <f t="shared" ref="AD1791:AD1854" si="149">IF(C1791="Smelter not listed",D1791,C1791)</f>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ca="1" si="146"/>
        <v/>
      </c>
      <c r="T1792" s="154" t="str">
        <f ca="1">IF(B1792="","",IF(ISERROR(MATCH($J1792,SorP!$B$1:$B$6261,0)),"",INDIRECT("'SorP'!$A$"&amp;MATCH($S1792&amp;$J1792,SorP!C:C,0))))</f>
        <v/>
      </c>
      <c r="U1792" s="167"/>
      <c r="V1792" s="168" t="e">
        <f>IF(C1792="",NA(),MATCH($B1792&amp;$C1792,'Smelter Look-up'!$J:$J,0))</f>
        <v>#N/A</v>
      </c>
      <c r="X1792" s="169">
        <f t="shared" ca="1" si="145"/>
        <v>0</v>
      </c>
      <c r="AB1792" s="312" t="str">
        <f t="shared" si="147"/>
        <v/>
      </c>
      <c r="AC1792" s="169" t="str">
        <f t="shared" si="148"/>
        <v/>
      </c>
      <c r="AD1792" s="169" t="str">
        <f t="shared" si="149"/>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6"/>
        <v/>
      </c>
      <c r="T1793" s="154" t="str">
        <f ca="1">IF(B1793="","",IF(ISERROR(MATCH($J1793,SorP!$B$1:$B$6261,0)),"",INDIRECT("'SorP'!$A$"&amp;MATCH($S1793&amp;$J1793,SorP!C:C,0))))</f>
        <v/>
      </c>
      <c r="U1793" s="167"/>
      <c r="V1793" s="168" t="e">
        <f>IF(C1793="",NA(),MATCH($B1793&amp;$C1793,'Smelter Look-up'!$J:$J,0))</f>
        <v>#N/A</v>
      </c>
      <c r="X1793" s="169">
        <f t="shared" ca="1" si="145"/>
        <v>0</v>
      </c>
      <c r="AB1793" s="312" t="str">
        <f t="shared" si="147"/>
        <v/>
      </c>
      <c r="AC1793" s="169" t="str">
        <f t="shared" si="148"/>
        <v/>
      </c>
      <c r="AD1793" s="169" t="str">
        <f t="shared" si="149"/>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6"/>
        <v/>
      </c>
      <c r="T1794" s="154" t="str">
        <f ca="1">IF(B1794="","",IF(ISERROR(MATCH($J1794,SorP!$B$1:$B$6261,0)),"",INDIRECT("'SorP'!$A$"&amp;MATCH($S1794&amp;$J1794,SorP!C:C,0))))</f>
        <v/>
      </c>
      <c r="U1794" s="167"/>
      <c r="V1794" s="168" t="e">
        <f>IF(C1794="",NA(),MATCH($B1794&amp;$C1794,'Smelter Look-up'!$J:$J,0))</f>
        <v>#N/A</v>
      </c>
      <c r="X1794" s="169">
        <f t="shared" ca="1" si="145"/>
        <v>0</v>
      </c>
      <c r="AB1794" s="312" t="str">
        <f t="shared" si="147"/>
        <v/>
      </c>
      <c r="AC1794" s="169" t="str">
        <f t="shared" si="148"/>
        <v/>
      </c>
      <c r="AD1794" s="169" t="str">
        <f t="shared" si="149"/>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6"/>
        <v/>
      </c>
      <c r="T1795" s="154" t="str">
        <f ca="1">IF(B1795="","",IF(ISERROR(MATCH($J1795,SorP!$B$1:$B$6261,0)),"",INDIRECT("'SorP'!$A$"&amp;MATCH($S1795&amp;$J1795,SorP!C:C,0))))</f>
        <v/>
      </c>
      <c r="U1795" s="167"/>
      <c r="V1795" s="168" t="e">
        <f>IF(C1795="",NA(),MATCH($B1795&amp;$C1795,'Smelter Look-up'!$J:$J,0))</f>
        <v>#N/A</v>
      </c>
      <c r="X1795" s="169">
        <f t="shared" ca="1" si="145"/>
        <v>0</v>
      </c>
      <c r="AB1795" s="312" t="str">
        <f t="shared" si="147"/>
        <v/>
      </c>
      <c r="AC1795" s="169" t="str">
        <f t="shared" si="148"/>
        <v/>
      </c>
      <c r="AD1795" s="169" t="str">
        <f t="shared" si="149"/>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6"/>
        <v/>
      </c>
      <c r="T1796" s="154" t="str">
        <f ca="1">IF(B1796="","",IF(ISERROR(MATCH($J1796,SorP!$B$1:$B$6261,0)),"",INDIRECT("'SorP'!$A$"&amp;MATCH($S1796&amp;$J1796,SorP!C:C,0))))</f>
        <v/>
      </c>
      <c r="U1796" s="167"/>
      <c r="V1796" s="168" t="e">
        <f>IF(C1796="",NA(),MATCH($B1796&amp;$C1796,'Smelter Look-up'!$J:$J,0))</f>
        <v>#N/A</v>
      </c>
      <c r="X1796" s="169">
        <f t="shared" ca="1" si="145"/>
        <v>0</v>
      </c>
      <c r="AB1796" s="312" t="str">
        <f t="shared" si="147"/>
        <v/>
      </c>
      <c r="AC1796" s="169" t="str">
        <f t="shared" si="148"/>
        <v/>
      </c>
      <c r="AD1796" s="169" t="str">
        <f t="shared" si="149"/>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6"/>
        <v/>
      </c>
      <c r="T1797" s="154" t="str">
        <f ca="1">IF(B1797="","",IF(ISERROR(MATCH($J1797,SorP!$B$1:$B$6261,0)),"",INDIRECT("'SorP'!$A$"&amp;MATCH($S1797&amp;$J1797,SorP!C:C,0))))</f>
        <v/>
      </c>
      <c r="U1797" s="167"/>
      <c r="V1797" s="168" t="e">
        <f>IF(C1797="",NA(),MATCH($B1797&amp;$C1797,'Smelter Look-up'!$J:$J,0))</f>
        <v>#N/A</v>
      </c>
      <c r="X1797" s="169">
        <f t="shared" ca="1" si="145"/>
        <v>0</v>
      </c>
      <c r="AB1797" s="312" t="str">
        <f t="shared" si="147"/>
        <v/>
      </c>
      <c r="AC1797" s="169" t="str">
        <f t="shared" si="148"/>
        <v/>
      </c>
      <c r="AD1797" s="169" t="str">
        <f t="shared" si="149"/>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6"/>
        <v/>
      </c>
      <c r="T1798" s="154" t="str">
        <f ca="1">IF(B1798="","",IF(ISERROR(MATCH($J1798,SorP!$B$1:$B$6261,0)),"",INDIRECT("'SorP'!$A$"&amp;MATCH($S1798&amp;$J1798,SorP!C:C,0))))</f>
        <v/>
      </c>
      <c r="U1798" s="167"/>
      <c r="V1798" s="168" t="e">
        <f>IF(C1798="",NA(),MATCH($B1798&amp;$C1798,'Smelter Look-up'!$J:$J,0))</f>
        <v>#N/A</v>
      </c>
      <c r="X1798" s="169">
        <f t="shared" ca="1" si="145"/>
        <v>0</v>
      </c>
      <c r="AB1798" s="312" t="str">
        <f t="shared" si="147"/>
        <v/>
      </c>
      <c r="AC1798" s="169" t="str">
        <f t="shared" si="148"/>
        <v/>
      </c>
      <c r="AD1798" s="169" t="str">
        <f t="shared" si="149"/>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6"/>
        <v/>
      </c>
      <c r="T1799" s="154" t="str">
        <f ca="1">IF(B1799="","",IF(ISERROR(MATCH($J1799,SorP!$B$1:$B$6261,0)),"",INDIRECT("'SorP'!$A$"&amp;MATCH($S1799&amp;$J1799,SorP!C:C,0))))</f>
        <v/>
      </c>
      <c r="U1799" s="167"/>
      <c r="V1799" s="168" t="e">
        <f>IF(C1799="",NA(),MATCH($B1799&amp;$C1799,'Smelter Look-up'!$J:$J,0))</f>
        <v>#N/A</v>
      </c>
      <c r="X1799" s="169">
        <f t="shared" ca="1" si="145"/>
        <v>0</v>
      </c>
      <c r="AB1799" s="312" t="str">
        <f t="shared" si="147"/>
        <v/>
      </c>
      <c r="AC1799" s="169" t="str">
        <f t="shared" si="148"/>
        <v/>
      </c>
      <c r="AD1799" s="169" t="str">
        <f t="shared" si="149"/>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6"/>
        <v/>
      </c>
      <c r="T1800" s="154" t="str">
        <f ca="1">IF(B1800="","",IF(ISERROR(MATCH($J1800,SorP!$B$1:$B$6261,0)),"",INDIRECT("'SorP'!$A$"&amp;MATCH($S1800&amp;$J1800,SorP!C:C,0))))</f>
        <v/>
      </c>
      <c r="U1800" s="167"/>
      <c r="V1800" s="168" t="e">
        <f>IF(C1800="",NA(),MATCH($B1800&amp;$C1800,'Smelter Look-up'!$J:$J,0))</f>
        <v>#N/A</v>
      </c>
      <c r="X1800" s="169">
        <f t="shared" ca="1" si="145"/>
        <v>0</v>
      </c>
      <c r="AB1800" s="312" t="str">
        <f t="shared" si="147"/>
        <v/>
      </c>
      <c r="AC1800" s="169" t="str">
        <f t="shared" si="148"/>
        <v/>
      </c>
      <c r="AD1800" s="169" t="str">
        <f t="shared" si="149"/>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6"/>
        <v/>
      </c>
      <c r="T1801" s="154" t="str">
        <f ca="1">IF(B1801="","",IF(ISERROR(MATCH($J1801,SorP!$B$1:$B$6261,0)),"",INDIRECT("'SorP'!$A$"&amp;MATCH($S1801&amp;$J1801,SorP!C:C,0))))</f>
        <v/>
      </c>
      <c r="U1801" s="167"/>
      <c r="V1801" s="168" t="e">
        <f>IF(C1801="",NA(),MATCH($B1801&amp;$C1801,'Smelter Look-up'!$J:$J,0))</f>
        <v>#N/A</v>
      </c>
      <c r="X1801" s="169">
        <f t="shared" ca="1" si="145"/>
        <v>0</v>
      </c>
      <c r="AB1801" s="312" t="str">
        <f t="shared" si="147"/>
        <v/>
      </c>
      <c r="AC1801" s="169" t="str">
        <f t="shared" si="148"/>
        <v/>
      </c>
      <c r="AD1801" s="169" t="str">
        <f t="shared" si="149"/>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6"/>
        <v/>
      </c>
      <c r="T1802" s="154" t="str">
        <f ca="1">IF(B1802="","",IF(ISERROR(MATCH($J1802,SorP!$B$1:$B$6261,0)),"",INDIRECT("'SorP'!$A$"&amp;MATCH($S1802&amp;$J1802,SorP!C:C,0))))</f>
        <v/>
      </c>
      <c r="U1802" s="167"/>
      <c r="V1802" s="168" t="e">
        <f>IF(C1802="",NA(),MATCH($B1802&amp;$C1802,'Smelter Look-up'!$J:$J,0))</f>
        <v>#N/A</v>
      </c>
      <c r="X1802" s="169">
        <f t="shared" ca="1" si="145"/>
        <v>0</v>
      </c>
      <c r="AB1802" s="312" t="str">
        <f t="shared" si="147"/>
        <v/>
      </c>
      <c r="AC1802" s="169" t="str">
        <f t="shared" si="148"/>
        <v/>
      </c>
      <c r="AD1802" s="169" t="str">
        <f t="shared" si="149"/>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6"/>
        <v/>
      </c>
      <c r="T1803" s="154" t="str">
        <f ca="1">IF(B1803="","",IF(ISERROR(MATCH($J1803,SorP!$B$1:$B$6261,0)),"",INDIRECT("'SorP'!$A$"&amp;MATCH($S1803&amp;$J1803,SorP!C:C,0))))</f>
        <v/>
      </c>
      <c r="U1803" s="167"/>
      <c r="V1803" s="168" t="e">
        <f>IF(C1803="",NA(),MATCH($B1803&amp;$C1803,'Smelter Look-up'!$J:$J,0))</f>
        <v>#N/A</v>
      </c>
      <c r="X1803" s="169">
        <f t="shared" ca="1" si="145"/>
        <v>0</v>
      </c>
      <c r="AB1803" s="312" t="str">
        <f t="shared" si="147"/>
        <v/>
      </c>
      <c r="AC1803" s="169" t="str">
        <f t="shared" si="148"/>
        <v/>
      </c>
      <c r="AD1803" s="169" t="str">
        <f t="shared" si="149"/>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6"/>
        <v/>
      </c>
      <c r="T1804" s="154" t="str">
        <f ca="1">IF(B1804="","",IF(ISERROR(MATCH($J1804,SorP!$B$1:$B$6261,0)),"",INDIRECT("'SorP'!$A$"&amp;MATCH($S1804&amp;$J1804,SorP!C:C,0))))</f>
        <v/>
      </c>
      <c r="U1804" s="167"/>
      <c r="V1804" s="168" t="e">
        <f>IF(C1804="",NA(),MATCH($B1804&amp;$C1804,'Smelter Look-up'!$J:$J,0))</f>
        <v>#N/A</v>
      </c>
      <c r="X1804" s="169">
        <f t="shared" ca="1" si="145"/>
        <v>0</v>
      </c>
      <c r="AB1804" s="312" t="str">
        <f t="shared" si="147"/>
        <v/>
      </c>
      <c r="AC1804" s="169" t="str">
        <f t="shared" si="148"/>
        <v/>
      </c>
      <c r="AD1804" s="169" t="str">
        <f t="shared" si="149"/>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6"/>
        <v/>
      </c>
      <c r="T1805" s="154" t="str">
        <f ca="1">IF(B1805="","",IF(ISERROR(MATCH($J1805,SorP!$B$1:$B$6261,0)),"",INDIRECT("'SorP'!$A$"&amp;MATCH($S1805&amp;$J1805,SorP!C:C,0))))</f>
        <v/>
      </c>
      <c r="U1805" s="167"/>
      <c r="V1805" s="168" t="e">
        <f>IF(C1805="",NA(),MATCH($B1805&amp;$C1805,'Smelter Look-up'!$J:$J,0))</f>
        <v>#N/A</v>
      </c>
      <c r="X1805" s="169">
        <f t="shared" ca="1" si="145"/>
        <v>0</v>
      </c>
      <c r="AB1805" s="312" t="str">
        <f t="shared" si="147"/>
        <v/>
      </c>
      <c r="AC1805" s="169" t="str">
        <f t="shared" si="148"/>
        <v/>
      </c>
      <c r="AD1805" s="169" t="str">
        <f t="shared" si="149"/>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6"/>
        <v/>
      </c>
      <c r="T1806" s="154" t="str">
        <f ca="1">IF(B1806="","",IF(ISERROR(MATCH($J1806,SorP!$B$1:$B$6261,0)),"",INDIRECT("'SorP'!$A$"&amp;MATCH($S1806&amp;$J1806,SorP!C:C,0))))</f>
        <v/>
      </c>
      <c r="U1806" s="167"/>
      <c r="V1806" s="168" t="e">
        <f>IF(C1806="",NA(),MATCH($B1806&amp;$C1806,'Smelter Look-up'!$J:$J,0))</f>
        <v>#N/A</v>
      </c>
      <c r="X1806" s="169">
        <f t="shared" ca="1" si="145"/>
        <v>0</v>
      </c>
      <c r="AB1806" s="312" t="str">
        <f t="shared" si="147"/>
        <v/>
      </c>
      <c r="AC1806" s="169" t="str">
        <f t="shared" si="148"/>
        <v/>
      </c>
      <c r="AD1806" s="169" t="str">
        <f t="shared" si="149"/>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6"/>
        <v/>
      </c>
      <c r="T1807" s="154" t="str">
        <f ca="1">IF(B1807="","",IF(ISERROR(MATCH($J1807,SorP!$B$1:$B$6261,0)),"",INDIRECT("'SorP'!$A$"&amp;MATCH($S1807&amp;$J1807,SorP!C:C,0))))</f>
        <v/>
      </c>
      <c r="U1807" s="167"/>
      <c r="V1807" s="168" t="e">
        <f>IF(C1807="",NA(),MATCH($B1807&amp;$C1807,'Smelter Look-up'!$J:$J,0))</f>
        <v>#N/A</v>
      </c>
      <c r="X1807" s="169">
        <f t="shared" ca="1" si="145"/>
        <v>0</v>
      </c>
      <c r="AB1807" s="312" t="str">
        <f t="shared" si="147"/>
        <v/>
      </c>
      <c r="AC1807" s="169" t="str">
        <f t="shared" si="148"/>
        <v/>
      </c>
      <c r="AD1807" s="169" t="str">
        <f t="shared" si="149"/>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6"/>
        <v/>
      </c>
      <c r="T1808" s="154" t="str">
        <f ca="1">IF(B1808="","",IF(ISERROR(MATCH($J1808,SorP!$B$1:$B$6261,0)),"",INDIRECT("'SorP'!$A$"&amp;MATCH($S1808&amp;$J1808,SorP!C:C,0))))</f>
        <v/>
      </c>
      <c r="U1808" s="167"/>
      <c r="V1808" s="168" t="e">
        <f>IF(C1808="",NA(),MATCH($B1808&amp;$C1808,'Smelter Look-up'!$J:$J,0))</f>
        <v>#N/A</v>
      </c>
      <c r="X1808" s="169">
        <f t="shared" ca="1" si="145"/>
        <v>0</v>
      </c>
      <c r="AB1808" s="312" t="str">
        <f t="shared" si="147"/>
        <v/>
      </c>
      <c r="AC1808" s="169" t="str">
        <f t="shared" si="148"/>
        <v/>
      </c>
      <c r="AD1808" s="169" t="str">
        <f t="shared" si="149"/>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6"/>
        <v/>
      </c>
      <c r="T1809" s="154" t="str">
        <f ca="1">IF(B1809="","",IF(ISERROR(MATCH($J1809,SorP!$B$1:$B$6261,0)),"",INDIRECT("'SorP'!$A$"&amp;MATCH($S1809&amp;$J1809,SorP!C:C,0))))</f>
        <v/>
      </c>
      <c r="U1809" s="167"/>
      <c r="V1809" s="168" t="e">
        <f>IF(C1809="",NA(),MATCH($B1809&amp;$C1809,'Smelter Look-up'!$J:$J,0))</f>
        <v>#N/A</v>
      </c>
      <c r="X1809" s="169">
        <f t="shared" ca="1" si="145"/>
        <v>0</v>
      </c>
      <c r="AB1809" s="312" t="str">
        <f t="shared" si="147"/>
        <v/>
      </c>
      <c r="AC1809" s="169" t="str">
        <f t="shared" si="148"/>
        <v/>
      </c>
      <c r="AD1809" s="169" t="str">
        <f t="shared" si="149"/>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6"/>
        <v/>
      </c>
      <c r="T1810" s="154" t="str">
        <f ca="1">IF(B1810="","",IF(ISERROR(MATCH($J1810,SorP!$B$1:$B$6261,0)),"",INDIRECT("'SorP'!$A$"&amp;MATCH($S1810&amp;$J1810,SorP!C:C,0))))</f>
        <v/>
      </c>
      <c r="U1810" s="167"/>
      <c r="V1810" s="168" t="e">
        <f>IF(C1810="",NA(),MATCH($B1810&amp;$C1810,'Smelter Look-up'!$J:$J,0))</f>
        <v>#N/A</v>
      </c>
      <c r="X1810" s="169">
        <f t="shared" ca="1" si="145"/>
        <v>0</v>
      </c>
      <c r="AB1810" s="312" t="str">
        <f t="shared" si="147"/>
        <v/>
      </c>
      <c r="AC1810" s="169" t="str">
        <f t="shared" si="148"/>
        <v/>
      </c>
      <c r="AD1810" s="169" t="str">
        <f t="shared" si="149"/>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6"/>
        <v/>
      </c>
      <c r="T1811" s="154" t="str">
        <f ca="1">IF(B1811="","",IF(ISERROR(MATCH($J1811,SorP!$B$1:$B$6261,0)),"",INDIRECT("'SorP'!$A$"&amp;MATCH($S1811&amp;$J1811,SorP!C:C,0))))</f>
        <v/>
      </c>
      <c r="U1811" s="167"/>
      <c r="V1811" s="168" t="e">
        <f>IF(C1811="",NA(),MATCH($B1811&amp;$C1811,'Smelter Look-up'!$J:$J,0))</f>
        <v>#N/A</v>
      </c>
      <c r="X1811" s="169">
        <f t="shared" ca="1" si="145"/>
        <v>0</v>
      </c>
      <c r="AB1811" s="312" t="str">
        <f t="shared" si="147"/>
        <v/>
      </c>
      <c r="AC1811" s="169" t="str">
        <f t="shared" si="148"/>
        <v/>
      </c>
      <c r="AD1811" s="169" t="str">
        <f t="shared" si="149"/>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6"/>
        <v/>
      </c>
      <c r="T1812" s="154" t="str">
        <f ca="1">IF(B1812="","",IF(ISERROR(MATCH($J1812,SorP!$B$1:$B$6261,0)),"",INDIRECT("'SorP'!$A$"&amp;MATCH($S1812&amp;$J1812,SorP!C:C,0))))</f>
        <v/>
      </c>
      <c r="U1812" s="167"/>
      <c r="V1812" s="168" t="e">
        <f>IF(C1812="",NA(),MATCH($B1812&amp;$C1812,'Smelter Look-up'!$J:$J,0))</f>
        <v>#N/A</v>
      </c>
      <c r="X1812" s="169">
        <f t="shared" ca="1" si="145"/>
        <v>0</v>
      </c>
      <c r="AB1812" s="312" t="str">
        <f t="shared" si="147"/>
        <v/>
      </c>
      <c r="AC1812" s="169" t="str">
        <f t="shared" si="148"/>
        <v/>
      </c>
      <c r="AD1812" s="169" t="str">
        <f t="shared" si="149"/>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6"/>
        <v/>
      </c>
      <c r="T1813" s="154" t="str">
        <f ca="1">IF(B1813="","",IF(ISERROR(MATCH($J1813,SorP!$B$1:$B$6261,0)),"",INDIRECT("'SorP'!$A$"&amp;MATCH($S1813&amp;$J1813,SorP!C:C,0))))</f>
        <v/>
      </c>
      <c r="U1813" s="167"/>
      <c r="V1813" s="168" t="e">
        <f>IF(C1813="",NA(),MATCH($B1813&amp;$C1813,'Smelter Look-up'!$J:$J,0))</f>
        <v>#N/A</v>
      </c>
      <c r="X1813" s="169">
        <f t="shared" ca="1" si="145"/>
        <v>0</v>
      </c>
      <c r="AB1813" s="312" t="str">
        <f t="shared" si="147"/>
        <v/>
      </c>
      <c r="AC1813" s="169" t="str">
        <f t="shared" si="148"/>
        <v/>
      </c>
      <c r="AD1813" s="169" t="str">
        <f t="shared" si="149"/>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6"/>
        <v/>
      </c>
      <c r="T1814" s="154" t="str">
        <f ca="1">IF(B1814="","",IF(ISERROR(MATCH($J1814,SorP!$B$1:$B$6261,0)),"",INDIRECT("'SorP'!$A$"&amp;MATCH($S1814&amp;$J1814,SorP!C:C,0))))</f>
        <v/>
      </c>
      <c r="U1814" s="167"/>
      <c r="V1814" s="168" t="e">
        <f>IF(C1814="",NA(),MATCH($B1814&amp;$C1814,'Smelter Look-up'!$J:$J,0))</f>
        <v>#N/A</v>
      </c>
      <c r="X1814" s="169">
        <f t="shared" ca="1" si="145"/>
        <v>0</v>
      </c>
      <c r="AB1814" s="312" t="str">
        <f t="shared" si="147"/>
        <v/>
      </c>
      <c r="AC1814" s="169" t="str">
        <f t="shared" si="148"/>
        <v/>
      </c>
      <c r="AD1814" s="169" t="str">
        <f t="shared" si="149"/>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6"/>
        <v/>
      </c>
      <c r="T1815" s="154" t="str">
        <f ca="1">IF(B1815="","",IF(ISERROR(MATCH($J1815,SorP!$B$1:$B$6261,0)),"",INDIRECT("'SorP'!$A$"&amp;MATCH($S1815&amp;$J1815,SorP!C:C,0))))</f>
        <v/>
      </c>
      <c r="U1815" s="167"/>
      <c r="V1815" s="168" t="e">
        <f>IF(C1815="",NA(),MATCH($B1815&amp;$C1815,'Smelter Look-up'!$J:$J,0))</f>
        <v>#N/A</v>
      </c>
      <c r="X1815" s="169">
        <f t="shared" ca="1" si="145"/>
        <v>0</v>
      </c>
      <c r="AB1815" s="312" t="str">
        <f t="shared" si="147"/>
        <v/>
      </c>
      <c r="AC1815" s="169" t="str">
        <f t="shared" si="148"/>
        <v/>
      </c>
      <c r="AD1815" s="169" t="str">
        <f t="shared" si="149"/>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6"/>
        <v/>
      </c>
      <c r="T1816" s="154" t="str">
        <f ca="1">IF(B1816="","",IF(ISERROR(MATCH($J1816,SorP!$B$1:$B$6261,0)),"",INDIRECT("'SorP'!$A$"&amp;MATCH($S1816&amp;$J1816,SorP!C:C,0))))</f>
        <v/>
      </c>
      <c r="U1816" s="167"/>
      <c r="V1816" s="168" t="e">
        <f>IF(C1816="",NA(),MATCH($B1816&amp;$C1816,'Smelter Look-up'!$J:$J,0))</f>
        <v>#N/A</v>
      </c>
      <c r="X1816" s="169">
        <f t="shared" ca="1" si="145"/>
        <v>0</v>
      </c>
      <c r="AB1816" s="312" t="str">
        <f t="shared" si="147"/>
        <v/>
      </c>
      <c r="AC1816" s="169" t="str">
        <f t="shared" si="148"/>
        <v/>
      </c>
      <c r="AD1816" s="169" t="str">
        <f t="shared" si="149"/>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6"/>
        <v/>
      </c>
      <c r="T1817" s="154" t="str">
        <f ca="1">IF(B1817="","",IF(ISERROR(MATCH($J1817,SorP!$B$1:$B$6261,0)),"",INDIRECT("'SorP'!$A$"&amp;MATCH($S1817&amp;$J1817,SorP!C:C,0))))</f>
        <v/>
      </c>
      <c r="U1817" s="167"/>
      <c r="V1817" s="168" t="e">
        <f>IF(C1817="",NA(),MATCH($B1817&amp;$C1817,'Smelter Look-up'!$J:$J,0))</f>
        <v>#N/A</v>
      </c>
      <c r="X1817" s="169">
        <f t="shared" ca="1" si="145"/>
        <v>0</v>
      </c>
      <c r="AB1817" s="312" t="str">
        <f t="shared" si="147"/>
        <v/>
      </c>
      <c r="AC1817" s="169" t="str">
        <f t="shared" si="148"/>
        <v/>
      </c>
      <c r="AD1817" s="169" t="str">
        <f t="shared" si="149"/>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6"/>
        <v/>
      </c>
      <c r="T1818" s="154" t="str">
        <f ca="1">IF(B1818="","",IF(ISERROR(MATCH($J1818,SorP!$B$1:$B$6261,0)),"",INDIRECT("'SorP'!$A$"&amp;MATCH($S1818&amp;$J1818,SorP!C:C,0))))</f>
        <v/>
      </c>
      <c r="U1818" s="167"/>
      <c r="V1818" s="168" t="e">
        <f>IF(C1818="",NA(),MATCH($B1818&amp;$C1818,'Smelter Look-up'!$J:$J,0))</f>
        <v>#N/A</v>
      </c>
      <c r="X1818" s="169">
        <f t="shared" ca="1" si="145"/>
        <v>0</v>
      </c>
      <c r="AB1818" s="312" t="str">
        <f t="shared" si="147"/>
        <v/>
      </c>
      <c r="AC1818" s="169" t="str">
        <f t="shared" si="148"/>
        <v/>
      </c>
      <c r="AD1818" s="169" t="str">
        <f t="shared" si="149"/>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6"/>
        <v/>
      </c>
      <c r="T1819" s="154" t="str">
        <f ca="1">IF(B1819="","",IF(ISERROR(MATCH($J1819,SorP!$B$1:$B$6261,0)),"",INDIRECT("'SorP'!$A$"&amp;MATCH($S1819&amp;$J1819,SorP!C:C,0))))</f>
        <v/>
      </c>
      <c r="U1819" s="167"/>
      <c r="V1819" s="168" t="e">
        <f>IF(C1819="",NA(),MATCH($B1819&amp;$C1819,'Smelter Look-up'!$J:$J,0))</f>
        <v>#N/A</v>
      </c>
      <c r="X1819" s="169">
        <f t="shared" ca="1" si="145"/>
        <v>0</v>
      </c>
      <c r="AB1819" s="312" t="str">
        <f t="shared" si="147"/>
        <v/>
      </c>
      <c r="AC1819" s="169" t="str">
        <f t="shared" si="148"/>
        <v/>
      </c>
      <c r="AD1819" s="169" t="str">
        <f t="shared" si="149"/>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6"/>
        <v/>
      </c>
      <c r="T1820" s="154" t="str">
        <f ca="1">IF(B1820="","",IF(ISERROR(MATCH($J1820,SorP!$B$1:$B$6261,0)),"",INDIRECT("'SorP'!$A$"&amp;MATCH($S1820&amp;$J1820,SorP!C:C,0))))</f>
        <v/>
      </c>
      <c r="U1820" s="167"/>
      <c r="V1820" s="168" t="e">
        <f>IF(C1820="",NA(),MATCH($B1820&amp;$C1820,'Smelter Look-up'!$J:$J,0))</f>
        <v>#N/A</v>
      </c>
      <c r="X1820" s="169">
        <f t="shared" ca="1" si="145"/>
        <v>0</v>
      </c>
      <c r="AB1820" s="312" t="str">
        <f t="shared" si="147"/>
        <v/>
      </c>
      <c r="AC1820" s="169" t="str">
        <f t="shared" si="148"/>
        <v/>
      </c>
      <c r="AD1820" s="169" t="str">
        <f t="shared" si="149"/>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6"/>
        <v/>
      </c>
      <c r="T1821" s="154" t="str">
        <f ca="1">IF(B1821="","",IF(ISERROR(MATCH($J1821,SorP!$B$1:$B$6261,0)),"",INDIRECT("'SorP'!$A$"&amp;MATCH($S1821&amp;$J1821,SorP!C:C,0))))</f>
        <v/>
      </c>
      <c r="U1821" s="167"/>
      <c r="V1821" s="168" t="e">
        <f>IF(C1821="",NA(),MATCH($B1821&amp;$C1821,'Smelter Look-up'!$J:$J,0))</f>
        <v>#N/A</v>
      </c>
      <c r="X1821" s="169">
        <f t="shared" ca="1" si="145"/>
        <v>0</v>
      </c>
      <c r="AB1821" s="312" t="str">
        <f t="shared" si="147"/>
        <v/>
      </c>
      <c r="AC1821" s="169" t="str">
        <f t="shared" si="148"/>
        <v/>
      </c>
      <c r="AD1821" s="169" t="str">
        <f t="shared" si="149"/>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6"/>
        <v/>
      </c>
      <c r="T1822" s="154" t="str">
        <f ca="1">IF(B1822="","",IF(ISERROR(MATCH($J1822,SorP!$B$1:$B$6261,0)),"",INDIRECT("'SorP'!$A$"&amp;MATCH($S1822&amp;$J1822,SorP!C:C,0))))</f>
        <v/>
      </c>
      <c r="U1822" s="167"/>
      <c r="V1822" s="168" t="e">
        <f>IF(C1822="",NA(),MATCH($B1822&amp;$C1822,'Smelter Look-up'!$J:$J,0))</f>
        <v>#N/A</v>
      </c>
      <c r="X1822" s="169">
        <f t="shared" ca="1" si="145"/>
        <v>0</v>
      </c>
      <c r="AB1822" s="312" t="str">
        <f t="shared" si="147"/>
        <v/>
      </c>
      <c r="AC1822" s="169" t="str">
        <f t="shared" si="148"/>
        <v/>
      </c>
      <c r="AD1822" s="169" t="str">
        <f t="shared" si="149"/>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6"/>
        <v/>
      </c>
      <c r="T1823" s="154" t="str">
        <f ca="1">IF(B1823="","",IF(ISERROR(MATCH($J1823,SorP!$B$1:$B$6261,0)),"",INDIRECT("'SorP'!$A$"&amp;MATCH($S1823&amp;$J1823,SorP!C:C,0))))</f>
        <v/>
      </c>
      <c r="U1823" s="167"/>
      <c r="V1823" s="168" t="e">
        <f>IF(C1823="",NA(),MATCH($B1823&amp;$C1823,'Smelter Look-up'!$J:$J,0))</f>
        <v>#N/A</v>
      </c>
      <c r="X1823" s="169">
        <f t="shared" ca="1" si="145"/>
        <v>0</v>
      </c>
      <c r="AB1823" s="312" t="str">
        <f t="shared" si="147"/>
        <v/>
      </c>
      <c r="AC1823" s="169" t="str">
        <f t="shared" si="148"/>
        <v/>
      </c>
      <c r="AD1823" s="169" t="str">
        <f t="shared" si="149"/>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6"/>
        <v/>
      </c>
      <c r="T1824" s="154" t="str">
        <f ca="1">IF(B1824="","",IF(ISERROR(MATCH($J1824,SorP!$B$1:$B$6261,0)),"",INDIRECT("'SorP'!$A$"&amp;MATCH($S1824&amp;$J1824,SorP!C:C,0))))</f>
        <v/>
      </c>
      <c r="U1824" s="167"/>
      <c r="V1824" s="168" t="e">
        <f>IF(C1824="",NA(),MATCH($B1824&amp;$C1824,'Smelter Look-up'!$J:$J,0))</f>
        <v>#N/A</v>
      </c>
      <c r="X1824" s="169">
        <f t="shared" ca="1" si="145"/>
        <v>0</v>
      </c>
      <c r="AB1824" s="312" t="str">
        <f t="shared" si="147"/>
        <v/>
      </c>
      <c r="AC1824" s="169" t="str">
        <f t="shared" si="148"/>
        <v/>
      </c>
      <c r="AD1824" s="169" t="str">
        <f t="shared" si="149"/>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6"/>
        <v/>
      </c>
      <c r="T1825" s="154" t="str">
        <f ca="1">IF(B1825="","",IF(ISERROR(MATCH($J1825,SorP!$B$1:$B$6261,0)),"",INDIRECT("'SorP'!$A$"&amp;MATCH($S1825&amp;$J1825,SorP!C:C,0))))</f>
        <v/>
      </c>
      <c r="U1825" s="167"/>
      <c r="V1825" s="168" t="e">
        <f>IF(C1825="",NA(),MATCH($B1825&amp;$C1825,'Smelter Look-up'!$J:$J,0))</f>
        <v>#N/A</v>
      </c>
      <c r="X1825" s="169">
        <f t="shared" ca="1" si="145"/>
        <v>0</v>
      </c>
      <c r="AB1825" s="312" t="str">
        <f t="shared" si="147"/>
        <v/>
      </c>
      <c r="AC1825" s="169" t="str">
        <f t="shared" si="148"/>
        <v/>
      </c>
      <c r="AD1825" s="169" t="str">
        <f t="shared" si="149"/>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6"/>
        <v/>
      </c>
      <c r="T1826" s="154" t="str">
        <f ca="1">IF(B1826="","",IF(ISERROR(MATCH($J1826,SorP!$B$1:$B$6261,0)),"",INDIRECT("'SorP'!$A$"&amp;MATCH($S1826&amp;$J1826,SorP!C:C,0))))</f>
        <v/>
      </c>
      <c r="U1826" s="167"/>
      <c r="V1826" s="168" t="e">
        <f>IF(C1826="",NA(),MATCH($B1826&amp;$C1826,'Smelter Look-up'!$J:$J,0))</f>
        <v>#N/A</v>
      </c>
      <c r="X1826" s="169">
        <f t="shared" ca="1" si="145"/>
        <v>0</v>
      </c>
      <c r="AB1826" s="312" t="str">
        <f t="shared" si="147"/>
        <v/>
      </c>
      <c r="AC1826" s="169" t="str">
        <f t="shared" si="148"/>
        <v/>
      </c>
      <c r="AD1826" s="169" t="str">
        <f t="shared" si="149"/>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6"/>
        <v/>
      </c>
      <c r="T1827" s="154" t="str">
        <f ca="1">IF(B1827="","",IF(ISERROR(MATCH($J1827,SorP!$B$1:$B$6261,0)),"",INDIRECT("'SorP'!$A$"&amp;MATCH($S1827&amp;$J1827,SorP!C:C,0))))</f>
        <v/>
      </c>
      <c r="U1827" s="167"/>
      <c r="V1827" s="168" t="e">
        <f>IF(C1827="",NA(),MATCH($B1827&amp;$C1827,'Smelter Look-up'!$J:$J,0))</f>
        <v>#N/A</v>
      </c>
      <c r="X1827" s="169">
        <f t="shared" ca="1" si="145"/>
        <v>0</v>
      </c>
      <c r="AB1827" s="312" t="str">
        <f t="shared" si="147"/>
        <v/>
      </c>
      <c r="AC1827" s="169" t="str">
        <f t="shared" si="148"/>
        <v/>
      </c>
      <c r="AD1827" s="169" t="str">
        <f t="shared" si="149"/>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6"/>
        <v/>
      </c>
      <c r="T1828" s="154" t="str">
        <f ca="1">IF(B1828="","",IF(ISERROR(MATCH($J1828,SorP!$B$1:$B$6261,0)),"",INDIRECT("'SorP'!$A$"&amp;MATCH($S1828&amp;$J1828,SorP!C:C,0))))</f>
        <v/>
      </c>
      <c r="U1828" s="167"/>
      <c r="V1828" s="168" t="e">
        <f>IF(C1828="",NA(),MATCH($B1828&amp;$C1828,'Smelter Look-up'!$J:$J,0))</f>
        <v>#N/A</v>
      </c>
      <c r="X1828" s="169">
        <f t="shared" ca="1" si="145"/>
        <v>0</v>
      </c>
      <c r="AB1828" s="312" t="str">
        <f t="shared" si="147"/>
        <v/>
      </c>
      <c r="AC1828" s="169" t="str">
        <f t="shared" si="148"/>
        <v/>
      </c>
      <c r="AD1828" s="169" t="str">
        <f t="shared" si="149"/>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6"/>
        <v/>
      </c>
      <c r="T1829" s="154" t="str">
        <f ca="1">IF(B1829="","",IF(ISERROR(MATCH($J1829,SorP!$B$1:$B$6261,0)),"",INDIRECT("'SorP'!$A$"&amp;MATCH($S1829&amp;$J1829,SorP!C:C,0))))</f>
        <v/>
      </c>
      <c r="U1829" s="167"/>
      <c r="V1829" s="168" t="e">
        <f>IF(C1829="",NA(),MATCH($B1829&amp;$C1829,'Smelter Look-up'!$J:$J,0))</f>
        <v>#N/A</v>
      </c>
      <c r="X1829" s="169">
        <f t="shared" ca="1" si="145"/>
        <v>0</v>
      </c>
      <c r="AB1829" s="312" t="str">
        <f t="shared" si="147"/>
        <v/>
      </c>
      <c r="AC1829" s="169" t="str">
        <f t="shared" si="148"/>
        <v/>
      </c>
      <c r="AD1829" s="169" t="str">
        <f t="shared" si="149"/>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6"/>
        <v/>
      </c>
      <c r="T1830" s="154" t="str">
        <f ca="1">IF(B1830="","",IF(ISERROR(MATCH($J1830,SorP!$B$1:$B$6261,0)),"",INDIRECT("'SorP'!$A$"&amp;MATCH($S1830&amp;$J1830,SorP!C:C,0))))</f>
        <v/>
      </c>
      <c r="U1830" s="167"/>
      <c r="V1830" s="168" t="e">
        <f>IF(C1830="",NA(),MATCH($B1830&amp;$C1830,'Smelter Look-up'!$J:$J,0))</f>
        <v>#N/A</v>
      </c>
      <c r="X1830" s="169">
        <f t="shared" ca="1" si="145"/>
        <v>0</v>
      </c>
      <c r="AB1830" s="312" t="str">
        <f t="shared" si="147"/>
        <v/>
      </c>
      <c r="AC1830" s="169" t="str">
        <f t="shared" si="148"/>
        <v/>
      </c>
      <c r="AD1830" s="169" t="str">
        <f t="shared" si="149"/>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6"/>
        <v/>
      </c>
      <c r="T1831" s="154" t="str">
        <f ca="1">IF(B1831="","",IF(ISERROR(MATCH($J1831,SorP!$B$1:$B$6261,0)),"",INDIRECT("'SorP'!$A$"&amp;MATCH($S1831&amp;$J1831,SorP!C:C,0))))</f>
        <v/>
      </c>
      <c r="U1831" s="167"/>
      <c r="V1831" s="168" t="e">
        <f>IF(C1831="",NA(),MATCH($B1831&amp;$C1831,'Smelter Look-up'!$J:$J,0))</f>
        <v>#N/A</v>
      </c>
      <c r="X1831" s="169">
        <f t="shared" ca="1" si="145"/>
        <v>0</v>
      </c>
      <c r="AB1831" s="312" t="str">
        <f t="shared" si="147"/>
        <v/>
      </c>
      <c r="AC1831" s="169" t="str">
        <f t="shared" si="148"/>
        <v/>
      </c>
      <c r="AD1831" s="169" t="str">
        <f t="shared" si="149"/>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6"/>
        <v/>
      </c>
      <c r="T1832" s="154" t="str">
        <f ca="1">IF(B1832="","",IF(ISERROR(MATCH($J1832,SorP!$B$1:$B$6261,0)),"",INDIRECT("'SorP'!$A$"&amp;MATCH($S1832&amp;$J1832,SorP!C:C,0))))</f>
        <v/>
      </c>
      <c r="U1832" s="167"/>
      <c r="V1832" s="168" t="e">
        <f>IF(C1832="",NA(),MATCH($B1832&amp;$C1832,'Smelter Look-up'!$J:$J,0))</f>
        <v>#N/A</v>
      </c>
      <c r="X1832" s="169">
        <f t="shared" ca="1" si="145"/>
        <v>0</v>
      </c>
      <c r="AB1832" s="312" t="str">
        <f t="shared" si="147"/>
        <v/>
      </c>
      <c r="AC1832" s="169" t="str">
        <f t="shared" si="148"/>
        <v/>
      </c>
      <c r="AD1832" s="169" t="str">
        <f t="shared" si="149"/>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6"/>
        <v/>
      </c>
      <c r="T1833" s="154" t="str">
        <f ca="1">IF(B1833="","",IF(ISERROR(MATCH($J1833,SorP!$B$1:$B$6261,0)),"",INDIRECT("'SorP'!$A$"&amp;MATCH($S1833&amp;$J1833,SorP!C:C,0))))</f>
        <v/>
      </c>
      <c r="U1833" s="167"/>
      <c r="V1833" s="168" t="e">
        <f>IF(C1833="",NA(),MATCH($B1833&amp;$C1833,'Smelter Look-up'!$J:$J,0))</f>
        <v>#N/A</v>
      </c>
      <c r="X1833" s="169">
        <f t="shared" ca="1" si="145"/>
        <v>0</v>
      </c>
      <c r="AB1833" s="312" t="str">
        <f t="shared" si="147"/>
        <v/>
      </c>
      <c r="AC1833" s="169" t="str">
        <f t="shared" si="148"/>
        <v/>
      </c>
      <c r="AD1833" s="169" t="str">
        <f t="shared" si="149"/>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6"/>
        <v/>
      </c>
      <c r="T1834" s="154" t="str">
        <f ca="1">IF(B1834="","",IF(ISERROR(MATCH($J1834,SorP!$B$1:$B$6261,0)),"",INDIRECT("'SorP'!$A$"&amp;MATCH($S1834&amp;$J1834,SorP!C:C,0))))</f>
        <v/>
      </c>
      <c r="U1834" s="167"/>
      <c r="V1834" s="168" t="e">
        <f>IF(C1834="",NA(),MATCH($B1834&amp;$C1834,'Smelter Look-up'!$J:$J,0))</f>
        <v>#N/A</v>
      </c>
      <c r="X1834" s="169">
        <f t="shared" ca="1" si="145"/>
        <v>0</v>
      </c>
      <c r="AB1834" s="312" t="str">
        <f t="shared" si="147"/>
        <v/>
      </c>
      <c r="AC1834" s="169" t="str">
        <f t="shared" si="148"/>
        <v/>
      </c>
      <c r="AD1834" s="169" t="str">
        <f t="shared" si="149"/>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6"/>
        <v/>
      </c>
      <c r="T1835" s="154" t="str">
        <f ca="1">IF(B1835="","",IF(ISERROR(MATCH($J1835,SorP!$B$1:$B$6261,0)),"",INDIRECT("'SorP'!$A$"&amp;MATCH($S1835&amp;$J1835,SorP!C:C,0))))</f>
        <v/>
      </c>
      <c r="U1835" s="167"/>
      <c r="V1835" s="168" t="e">
        <f>IF(C1835="",NA(),MATCH($B1835&amp;$C1835,'Smelter Look-up'!$J:$J,0))</f>
        <v>#N/A</v>
      </c>
      <c r="X1835" s="169">
        <f t="shared" ca="1" si="145"/>
        <v>0</v>
      </c>
      <c r="AB1835" s="312" t="str">
        <f t="shared" si="147"/>
        <v/>
      </c>
      <c r="AC1835" s="169" t="str">
        <f t="shared" si="148"/>
        <v/>
      </c>
      <c r="AD1835" s="169" t="str">
        <f t="shared" si="149"/>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6"/>
        <v/>
      </c>
      <c r="T1836" s="154" t="str">
        <f ca="1">IF(B1836="","",IF(ISERROR(MATCH($J1836,SorP!$B$1:$B$6261,0)),"",INDIRECT("'SorP'!$A$"&amp;MATCH($S1836&amp;$J1836,SorP!C:C,0))))</f>
        <v/>
      </c>
      <c r="U1836" s="167"/>
      <c r="V1836" s="168" t="e">
        <f>IF(C1836="",NA(),MATCH($B1836&amp;$C1836,'Smelter Look-up'!$J:$J,0))</f>
        <v>#N/A</v>
      </c>
      <c r="X1836" s="169">
        <f t="shared" ca="1" si="145"/>
        <v>0</v>
      </c>
      <c r="AB1836" s="312" t="str">
        <f t="shared" si="147"/>
        <v/>
      </c>
      <c r="AC1836" s="169" t="str">
        <f t="shared" si="148"/>
        <v/>
      </c>
      <c r="AD1836" s="169" t="str">
        <f t="shared" si="149"/>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6"/>
        <v/>
      </c>
      <c r="T1837" s="154" t="str">
        <f ca="1">IF(B1837="","",IF(ISERROR(MATCH($J1837,SorP!$B$1:$B$6261,0)),"",INDIRECT("'SorP'!$A$"&amp;MATCH($S1837&amp;$J1837,SorP!C:C,0))))</f>
        <v/>
      </c>
      <c r="U1837" s="167"/>
      <c r="V1837" s="168" t="e">
        <f>IF(C1837="",NA(),MATCH($B1837&amp;$C1837,'Smelter Look-up'!$J:$J,0))</f>
        <v>#N/A</v>
      </c>
      <c r="X1837" s="169">
        <f t="shared" ca="1" si="145"/>
        <v>0</v>
      </c>
      <c r="AB1837" s="312" t="str">
        <f t="shared" si="147"/>
        <v/>
      </c>
      <c r="AC1837" s="169" t="str">
        <f t="shared" si="148"/>
        <v/>
      </c>
      <c r="AD1837" s="169" t="str">
        <f t="shared" si="149"/>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6"/>
        <v/>
      </c>
      <c r="T1838" s="154" t="str">
        <f ca="1">IF(B1838="","",IF(ISERROR(MATCH($J1838,SorP!$B$1:$B$6261,0)),"",INDIRECT("'SorP'!$A$"&amp;MATCH($S1838&amp;$J1838,SorP!C:C,0))))</f>
        <v/>
      </c>
      <c r="U1838" s="167"/>
      <c r="V1838" s="168" t="e">
        <f>IF(C1838="",NA(),MATCH($B1838&amp;$C1838,'Smelter Look-up'!$J:$J,0))</f>
        <v>#N/A</v>
      </c>
      <c r="X1838" s="169">
        <f t="shared" ca="1" si="145"/>
        <v>0</v>
      </c>
      <c r="AB1838" s="312" t="str">
        <f t="shared" si="147"/>
        <v/>
      </c>
      <c r="AC1838" s="169" t="str">
        <f t="shared" si="148"/>
        <v/>
      </c>
      <c r="AD1838" s="169" t="str">
        <f t="shared" si="149"/>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6"/>
        <v/>
      </c>
      <c r="T1839" s="154" t="str">
        <f ca="1">IF(B1839="","",IF(ISERROR(MATCH($J1839,SorP!$B$1:$B$6261,0)),"",INDIRECT("'SorP'!$A$"&amp;MATCH($S1839&amp;$J1839,SorP!C:C,0))))</f>
        <v/>
      </c>
      <c r="U1839" s="167"/>
      <c r="V1839" s="168" t="e">
        <f>IF(C1839="",NA(),MATCH($B1839&amp;$C1839,'Smelter Look-up'!$J:$J,0))</f>
        <v>#N/A</v>
      </c>
      <c r="X1839" s="169">
        <f t="shared" ca="1" si="145"/>
        <v>0</v>
      </c>
      <c r="AB1839" s="312" t="str">
        <f t="shared" si="147"/>
        <v/>
      </c>
      <c r="AC1839" s="169" t="str">
        <f t="shared" si="148"/>
        <v/>
      </c>
      <c r="AD1839" s="169" t="str">
        <f t="shared" si="149"/>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6"/>
        <v/>
      </c>
      <c r="T1840" s="154" t="str">
        <f ca="1">IF(B1840="","",IF(ISERROR(MATCH($J1840,SorP!$B$1:$B$6261,0)),"",INDIRECT("'SorP'!$A$"&amp;MATCH($S1840&amp;$J1840,SorP!C:C,0))))</f>
        <v/>
      </c>
      <c r="U1840" s="167"/>
      <c r="V1840" s="168" t="e">
        <f>IF(C1840="",NA(),MATCH($B1840&amp;$C1840,'Smelter Look-up'!$J:$J,0))</f>
        <v>#N/A</v>
      </c>
      <c r="X1840" s="169">
        <f t="shared" ca="1" si="145"/>
        <v>0</v>
      </c>
      <c r="AB1840" s="312" t="str">
        <f t="shared" si="147"/>
        <v/>
      </c>
      <c r="AC1840" s="169" t="str">
        <f t="shared" si="148"/>
        <v/>
      </c>
      <c r="AD1840" s="169" t="str">
        <f t="shared" si="149"/>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6"/>
        <v/>
      </c>
      <c r="T1841" s="154" t="str">
        <f ca="1">IF(B1841="","",IF(ISERROR(MATCH($J1841,SorP!$B$1:$B$6261,0)),"",INDIRECT("'SorP'!$A$"&amp;MATCH($S1841&amp;$J1841,SorP!C:C,0))))</f>
        <v/>
      </c>
      <c r="U1841" s="167"/>
      <c r="V1841" s="168" t="e">
        <f>IF(C1841="",NA(),MATCH($B1841&amp;$C1841,'Smelter Look-up'!$J:$J,0))</f>
        <v>#N/A</v>
      </c>
      <c r="X1841" s="169">
        <f t="shared" ca="1" si="145"/>
        <v>0</v>
      </c>
      <c r="AB1841" s="312" t="str">
        <f t="shared" si="147"/>
        <v/>
      </c>
      <c r="AC1841" s="169" t="str">
        <f t="shared" si="148"/>
        <v/>
      </c>
      <c r="AD1841" s="169" t="str">
        <f t="shared" si="149"/>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6"/>
        <v/>
      </c>
      <c r="T1842" s="154" t="str">
        <f ca="1">IF(B1842="","",IF(ISERROR(MATCH($J1842,SorP!$B$1:$B$6261,0)),"",INDIRECT("'SorP'!$A$"&amp;MATCH($S1842&amp;$J1842,SorP!C:C,0))))</f>
        <v/>
      </c>
      <c r="U1842" s="167"/>
      <c r="V1842" s="168" t="e">
        <f>IF(C1842="",NA(),MATCH($B1842&amp;$C1842,'Smelter Look-up'!$J:$J,0))</f>
        <v>#N/A</v>
      </c>
      <c r="X1842" s="169">
        <f t="shared" ca="1" si="145"/>
        <v>0</v>
      </c>
      <c r="AB1842" s="312" t="str">
        <f t="shared" si="147"/>
        <v/>
      </c>
      <c r="AC1842" s="169" t="str">
        <f t="shared" si="148"/>
        <v/>
      </c>
      <c r="AD1842" s="169" t="str">
        <f t="shared" si="149"/>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6"/>
        <v/>
      </c>
      <c r="T1843" s="154" t="str">
        <f ca="1">IF(B1843="","",IF(ISERROR(MATCH($J1843,SorP!$B$1:$B$6261,0)),"",INDIRECT("'SorP'!$A$"&amp;MATCH($S1843&amp;$J1843,SorP!C:C,0))))</f>
        <v/>
      </c>
      <c r="U1843" s="167"/>
      <c r="V1843" s="168" t="e">
        <f>IF(C1843="",NA(),MATCH($B1843&amp;$C1843,'Smelter Look-up'!$J:$J,0))</f>
        <v>#N/A</v>
      </c>
      <c r="X1843" s="169">
        <f t="shared" ca="1" si="145"/>
        <v>0</v>
      </c>
      <c r="AB1843" s="312" t="str">
        <f t="shared" si="147"/>
        <v/>
      </c>
      <c r="AC1843" s="169" t="str">
        <f t="shared" si="148"/>
        <v/>
      </c>
      <c r="AD1843" s="169" t="str">
        <f t="shared" si="149"/>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6"/>
        <v/>
      </c>
      <c r="T1844" s="154" t="str">
        <f ca="1">IF(B1844="","",IF(ISERROR(MATCH($J1844,SorP!$B$1:$B$6261,0)),"",INDIRECT("'SorP'!$A$"&amp;MATCH($S1844&amp;$J1844,SorP!C:C,0))))</f>
        <v/>
      </c>
      <c r="U1844" s="167"/>
      <c r="V1844" s="168" t="e">
        <f>IF(C1844="",NA(),MATCH($B1844&amp;$C1844,'Smelter Look-up'!$J:$J,0))</f>
        <v>#N/A</v>
      </c>
      <c r="X1844" s="169">
        <f t="shared" ca="1" si="145"/>
        <v>0</v>
      </c>
      <c r="AB1844" s="312" t="str">
        <f t="shared" si="147"/>
        <v/>
      </c>
      <c r="AC1844" s="169" t="str">
        <f t="shared" si="148"/>
        <v/>
      </c>
      <c r="AD1844" s="169" t="str">
        <f t="shared" si="149"/>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6"/>
        <v/>
      </c>
      <c r="T1845" s="154" t="str">
        <f ca="1">IF(B1845="","",IF(ISERROR(MATCH($J1845,SorP!$B$1:$B$6261,0)),"",INDIRECT("'SorP'!$A$"&amp;MATCH($S1845&amp;$J1845,SorP!C:C,0))))</f>
        <v/>
      </c>
      <c r="U1845" s="167"/>
      <c r="V1845" s="168" t="e">
        <f>IF(C1845="",NA(),MATCH($B1845&amp;$C1845,'Smelter Look-up'!$J:$J,0))</f>
        <v>#N/A</v>
      </c>
      <c r="X1845" s="169">
        <f t="shared" ca="1" si="145"/>
        <v>0</v>
      </c>
      <c r="AB1845" s="312" t="str">
        <f t="shared" si="147"/>
        <v/>
      </c>
      <c r="AC1845" s="169" t="str">
        <f t="shared" si="148"/>
        <v/>
      </c>
      <c r="AD1845" s="169" t="str">
        <f t="shared" si="149"/>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6"/>
        <v/>
      </c>
      <c r="T1846" s="154" t="str">
        <f ca="1">IF(B1846="","",IF(ISERROR(MATCH($J1846,SorP!$B$1:$B$6261,0)),"",INDIRECT("'SorP'!$A$"&amp;MATCH($S1846&amp;$J1846,SorP!C:C,0))))</f>
        <v/>
      </c>
      <c r="U1846" s="167"/>
      <c r="V1846" s="168" t="e">
        <f>IF(C1846="",NA(),MATCH($B1846&amp;$C1846,'Smelter Look-up'!$J:$J,0))</f>
        <v>#N/A</v>
      </c>
      <c r="X1846" s="169">
        <f t="shared" ca="1" si="145"/>
        <v>0</v>
      </c>
      <c r="AB1846" s="312" t="str">
        <f t="shared" si="147"/>
        <v/>
      </c>
      <c r="AC1846" s="169" t="str">
        <f t="shared" si="148"/>
        <v/>
      </c>
      <c r="AD1846" s="169" t="str">
        <f t="shared" si="149"/>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6"/>
        <v/>
      </c>
      <c r="T1847" s="154" t="str">
        <f ca="1">IF(B1847="","",IF(ISERROR(MATCH($J1847,SorP!$B$1:$B$6261,0)),"",INDIRECT("'SorP'!$A$"&amp;MATCH($S1847&amp;$J1847,SorP!C:C,0))))</f>
        <v/>
      </c>
      <c r="U1847" s="167"/>
      <c r="V1847" s="168" t="e">
        <f>IF(C1847="",NA(),MATCH($B1847&amp;$C1847,'Smelter Look-up'!$J:$J,0))</f>
        <v>#N/A</v>
      </c>
      <c r="X1847" s="169">
        <f t="shared" ca="1" si="145"/>
        <v>0</v>
      </c>
      <c r="AB1847" s="312" t="str">
        <f t="shared" si="147"/>
        <v/>
      </c>
      <c r="AC1847" s="169" t="str">
        <f t="shared" si="148"/>
        <v/>
      </c>
      <c r="AD1847" s="169" t="str">
        <f t="shared" si="149"/>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6"/>
        <v/>
      </c>
      <c r="T1848" s="154" t="str">
        <f ca="1">IF(B1848="","",IF(ISERROR(MATCH($J1848,SorP!$B$1:$B$6261,0)),"",INDIRECT("'SorP'!$A$"&amp;MATCH($S1848&amp;$J1848,SorP!C:C,0))))</f>
        <v/>
      </c>
      <c r="U1848" s="167"/>
      <c r="V1848" s="168" t="e">
        <f>IF(C1848="",NA(),MATCH($B1848&amp;$C1848,'Smelter Look-up'!$J:$J,0))</f>
        <v>#N/A</v>
      </c>
      <c r="X1848" s="169">
        <f t="shared" ref="X1848:X1911" ca="1" si="150">IF(AND(C1848="Smelter not listed",OR(LEN(D1848)=0,LEN(E1848)=0)),1,0)</f>
        <v>0</v>
      </c>
      <c r="AB1848" s="312" t="str">
        <f t="shared" si="147"/>
        <v/>
      </c>
      <c r="AC1848" s="169" t="str">
        <f t="shared" si="148"/>
        <v/>
      </c>
      <c r="AD1848" s="169" t="str">
        <f t="shared" si="149"/>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ref="S1849:S1912" ca="1" si="151">IF(B1849="","",IF(ISERROR(MATCH($E1849,CL,0)),"Unknown",INDIRECT("'C'!$A$"&amp;MATCH($E1849,CL,0)+1)))</f>
        <v/>
      </c>
      <c r="T1849" s="154" t="str">
        <f ca="1">IF(B1849="","",IF(ISERROR(MATCH($J1849,SorP!$B$1:$B$6261,0)),"",INDIRECT("'SorP'!$A$"&amp;MATCH($S1849&amp;$J1849,SorP!C:C,0))))</f>
        <v/>
      </c>
      <c r="U1849" s="167"/>
      <c r="V1849" s="168" t="e">
        <f>IF(C1849="",NA(),MATCH($B1849&amp;$C1849,'Smelter Look-up'!$J:$J,0))</f>
        <v>#N/A</v>
      </c>
      <c r="X1849" s="169">
        <f t="shared" ca="1" si="150"/>
        <v>0</v>
      </c>
      <c r="AB1849" s="312" t="str">
        <f t="shared" si="147"/>
        <v/>
      </c>
      <c r="AC1849" s="169" t="str">
        <f t="shared" si="148"/>
        <v/>
      </c>
      <c r="AD1849" s="169" t="str">
        <f t="shared" si="149"/>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51"/>
        <v/>
      </c>
      <c r="T1850" s="154" t="str">
        <f ca="1">IF(B1850="","",IF(ISERROR(MATCH($J1850,SorP!$B$1:$B$6261,0)),"",INDIRECT("'SorP'!$A$"&amp;MATCH($S1850&amp;$J1850,SorP!C:C,0))))</f>
        <v/>
      </c>
      <c r="U1850" s="167"/>
      <c r="V1850" s="168" t="e">
        <f>IF(C1850="",NA(),MATCH($B1850&amp;$C1850,'Smelter Look-up'!$J:$J,0))</f>
        <v>#N/A</v>
      </c>
      <c r="X1850" s="169">
        <f t="shared" ca="1" si="150"/>
        <v>0</v>
      </c>
      <c r="AB1850" s="312" t="str">
        <f t="shared" si="147"/>
        <v/>
      </c>
      <c r="AC1850" s="169" t="str">
        <f t="shared" si="148"/>
        <v/>
      </c>
      <c r="AD1850" s="169" t="str">
        <f t="shared" si="149"/>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51"/>
        <v/>
      </c>
      <c r="T1851" s="154" t="str">
        <f ca="1">IF(B1851="","",IF(ISERROR(MATCH($J1851,SorP!$B$1:$B$6261,0)),"",INDIRECT("'SorP'!$A$"&amp;MATCH($S1851&amp;$J1851,SorP!C:C,0))))</f>
        <v/>
      </c>
      <c r="U1851" s="167"/>
      <c r="V1851" s="168" t="e">
        <f>IF(C1851="",NA(),MATCH($B1851&amp;$C1851,'Smelter Look-up'!$J:$J,0))</f>
        <v>#N/A</v>
      </c>
      <c r="X1851" s="169">
        <f t="shared" ca="1" si="150"/>
        <v>0</v>
      </c>
      <c r="AB1851" s="312" t="str">
        <f t="shared" si="147"/>
        <v/>
      </c>
      <c r="AC1851" s="169" t="str">
        <f t="shared" si="148"/>
        <v/>
      </c>
      <c r="AD1851" s="169" t="str">
        <f t="shared" si="149"/>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51"/>
        <v/>
      </c>
      <c r="T1852" s="154" t="str">
        <f ca="1">IF(B1852="","",IF(ISERROR(MATCH($J1852,SorP!$B$1:$B$6261,0)),"",INDIRECT("'SorP'!$A$"&amp;MATCH($S1852&amp;$J1852,SorP!C:C,0))))</f>
        <v/>
      </c>
      <c r="U1852" s="167"/>
      <c r="V1852" s="168" t="e">
        <f>IF(C1852="",NA(),MATCH($B1852&amp;$C1852,'Smelter Look-up'!$J:$J,0))</f>
        <v>#N/A</v>
      </c>
      <c r="X1852" s="169">
        <f t="shared" ca="1" si="150"/>
        <v>0</v>
      </c>
      <c r="AB1852" s="312" t="str">
        <f t="shared" si="147"/>
        <v/>
      </c>
      <c r="AC1852" s="169" t="str">
        <f t="shared" si="148"/>
        <v/>
      </c>
      <c r="AD1852" s="169" t="str">
        <f t="shared" si="149"/>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51"/>
        <v/>
      </c>
      <c r="T1853" s="154" t="str">
        <f ca="1">IF(B1853="","",IF(ISERROR(MATCH($J1853,SorP!$B$1:$B$6261,0)),"",INDIRECT("'SorP'!$A$"&amp;MATCH($S1853&amp;$J1853,SorP!C:C,0))))</f>
        <v/>
      </c>
      <c r="U1853" s="167"/>
      <c r="V1853" s="168" t="e">
        <f>IF(C1853="",NA(),MATCH($B1853&amp;$C1853,'Smelter Look-up'!$J:$J,0))</f>
        <v>#N/A</v>
      </c>
      <c r="X1853" s="169">
        <f t="shared" ca="1" si="150"/>
        <v>0</v>
      </c>
      <c r="AB1853" s="312" t="str">
        <f t="shared" si="147"/>
        <v/>
      </c>
      <c r="AC1853" s="169" t="str">
        <f t="shared" si="148"/>
        <v/>
      </c>
      <c r="AD1853" s="169" t="str">
        <f t="shared" si="149"/>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51"/>
        <v/>
      </c>
      <c r="T1854" s="154" t="str">
        <f ca="1">IF(B1854="","",IF(ISERROR(MATCH($J1854,SorP!$B$1:$B$6261,0)),"",INDIRECT("'SorP'!$A$"&amp;MATCH($S1854&amp;$J1854,SorP!C:C,0))))</f>
        <v/>
      </c>
      <c r="U1854" s="167"/>
      <c r="V1854" s="168" t="e">
        <f>IF(C1854="",NA(),MATCH($B1854&amp;$C1854,'Smelter Look-up'!$J:$J,0))</f>
        <v>#N/A</v>
      </c>
      <c r="X1854" s="169">
        <f t="shared" ca="1" si="150"/>
        <v>0</v>
      </c>
      <c r="AB1854" s="312" t="str">
        <f t="shared" si="147"/>
        <v/>
      </c>
      <c r="AC1854" s="169" t="str">
        <f t="shared" si="148"/>
        <v/>
      </c>
      <c r="AD1854" s="169" t="str">
        <f t="shared" si="149"/>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51"/>
        <v/>
      </c>
      <c r="T1855" s="154" t="str">
        <f ca="1">IF(B1855="","",IF(ISERROR(MATCH($J1855,SorP!$B$1:$B$6261,0)),"",INDIRECT("'SorP'!$A$"&amp;MATCH($S1855&amp;$J1855,SorP!C:C,0))))</f>
        <v/>
      </c>
      <c r="U1855" s="167"/>
      <c r="V1855" s="168" t="e">
        <f>IF(C1855="",NA(),MATCH($B1855&amp;$C1855,'Smelter Look-up'!$J:$J,0))</f>
        <v>#N/A</v>
      </c>
      <c r="X1855" s="169">
        <f t="shared" ca="1" si="150"/>
        <v>0</v>
      </c>
      <c r="AB1855" s="312" t="str">
        <f t="shared" ref="AB1855:AB1918" si="152">IF(C1855="","",B1855)</f>
        <v/>
      </c>
      <c r="AC1855" s="169" t="str">
        <f t="shared" ref="AC1855:AC1918" si="153">B1855</f>
        <v/>
      </c>
      <c r="AD1855" s="169" t="str">
        <f t="shared" ref="AD1855:AD1918" si="154">IF(C1855="Smelter not listed",D1855,C1855)</f>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ca="1" si="151"/>
        <v/>
      </c>
      <c r="T1856" s="154" t="str">
        <f ca="1">IF(B1856="","",IF(ISERROR(MATCH($J1856,SorP!$B$1:$B$6261,0)),"",INDIRECT("'SorP'!$A$"&amp;MATCH($S1856&amp;$J1856,SorP!C:C,0))))</f>
        <v/>
      </c>
      <c r="U1856" s="167"/>
      <c r="V1856" s="168" t="e">
        <f>IF(C1856="",NA(),MATCH($B1856&amp;$C1856,'Smelter Look-up'!$J:$J,0))</f>
        <v>#N/A</v>
      </c>
      <c r="X1856" s="169">
        <f t="shared" ca="1" si="150"/>
        <v>0</v>
      </c>
      <c r="AB1856" s="312" t="str">
        <f t="shared" si="152"/>
        <v/>
      </c>
      <c r="AC1856" s="169" t="str">
        <f t="shared" si="153"/>
        <v/>
      </c>
      <c r="AD1856" s="169" t="str">
        <f t="shared" si="154"/>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51"/>
        <v/>
      </c>
      <c r="T1857" s="154" t="str">
        <f ca="1">IF(B1857="","",IF(ISERROR(MATCH($J1857,SorP!$B$1:$B$6261,0)),"",INDIRECT("'SorP'!$A$"&amp;MATCH($S1857&amp;$J1857,SorP!C:C,0))))</f>
        <v/>
      </c>
      <c r="U1857" s="167"/>
      <c r="V1857" s="168" t="e">
        <f>IF(C1857="",NA(),MATCH($B1857&amp;$C1857,'Smelter Look-up'!$J:$J,0))</f>
        <v>#N/A</v>
      </c>
      <c r="X1857" s="169">
        <f t="shared" ca="1" si="150"/>
        <v>0</v>
      </c>
      <c r="AB1857" s="312" t="str">
        <f t="shared" si="152"/>
        <v/>
      </c>
      <c r="AC1857" s="169" t="str">
        <f t="shared" si="153"/>
        <v/>
      </c>
      <c r="AD1857" s="169" t="str">
        <f t="shared" si="154"/>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51"/>
        <v/>
      </c>
      <c r="T1858" s="154" t="str">
        <f ca="1">IF(B1858="","",IF(ISERROR(MATCH($J1858,SorP!$B$1:$B$6261,0)),"",INDIRECT("'SorP'!$A$"&amp;MATCH($S1858&amp;$J1858,SorP!C:C,0))))</f>
        <v/>
      </c>
      <c r="U1858" s="167"/>
      <c r="V1858" s="168" t="e">
        <f>IF(C1858="",NA(),MATCH($B1858&amp;$C1858,'Smelter Look-up'!$J:$J,0))</f>
        <v>#N/A</v>
      </c>
      <c r="X1858" s="169">
        <f t="shared" ca="1" si="150"/>
        <v>0</v>
      </c>
      <c r="AB1858" s="312" t="str">
        <f t="shared" si="152"/>
        <v/>
      </c>
      <c r="AC1858" s="169" t="str">
        <f t="shared" si="153"/>
        <v/>
      </c>
      <c r="AD1858" s="169" t="str">
        <f t="shared" si="154"/>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51"/>
        <v/>
      </c>
      <c r="T1859" s="154" t="str">
        <f ca="1">IF(B1859="","",IF(ISERROR(MATCH($J1859,SorP!$B$1:$B$6261,0)),"",INDIRECT("'SorP'!$A$"&amp;MATCH($S1859&amp;$J1859,SorP!C:C,0))))</f>
        <v/>
      </c>
      <c r="U1859" s="167"/>
      <c r="V1859" s="168" t="e">
        <f>IF(C1859="",NA(),MATCH($B1859&amp;$C1859,'Smelter Look-up'!$J:$J,0))</f>
        <v>#N/A</v>
      </c>
      <c r="X1859" s="169">
        <f t="shared" ca="1" si="150"/>
        <v>0</v>
      </c>
      <c r="AB1859" s="312" t="str">
        <f t="shared" si="152"/>
        <v/>
      </c>
      <c r="AC1859" s="169" t="str">
        <f t="shared" si="153"/>
        <v/>
      </c>
      <c r="AD1859" s="169" t="str">
        <f t="shared" si="154"/>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51"/>
        <v/>
      </c>
      <c r="T1860" s="154" t="str">
        <f ca="1">IF(B1860="","",IF(ISERROR(MATCH($J1860,SorP!$B$1:$B$6261,0)),"",INDIRECT("'SorP'!$A$"&amp;MATCH($S1860&amp;$J1860,SorP!C:C,0))))</f>
        <v/>
      </c>
      <c r="U1860" s="167"/>
      <c r="V1860" s="168" t="e">
        <f>IF(C1860="",NA(),MATCH($B1860&amp;$C1860,'Smelter Look-up'!$J:$J,0))</f>
        <v>#N/A</v>
      </c>
      <c r="X1860" s="169">
        <f t="shared" ca="1" si="150"/>
        <v>0</v>
      </c>
      <c r="AB1860" s="312" t="str">
        <f t="shared" si="152"/>
        <v/>
      </c>
      <c r="AC1860" s="169" t="str">
        <f t="shared" si="153"/>
        <v/>
      </c>
      <c r="AD1860" s="169" t="str">
        <f t="shared" si="154"/>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51"/>
        <v/>
      </c>
      <c r="T1861" s="154" t="str">
        <f ca="1">IF(B1861="","",IF(ISERROR(MATCH($J1861,SorP!$B$1:$B$6261,0)),"",INDIRECT("'SorP'!$A$"&amp;MATCH($S1861&amp;$J1861,SorP!C:C,0))))</f>
        <v/>
      </c>
      <c r="U1861" s="167"/>
      <c r="V1861" s="168" t="e">
        <f>IF(C1861="",NA(),MATCH($B1861&amp;$C1861,'Smelter Look-up'!$J:$J,0))</f>
        <v>#N/A</v>
      </c>
      <c r="X1861" s="169">
        <f t="shared" ca="1" si="150"/>
        <v>0</v>
      </c>
      <c r="AB1861" s="312" t="str">
        <f t="shared" si="152"/>
        <v/>
      </c>
      <c r="AC1861" s="169" t="str">
        <f t="shared" si="153"/>
        <v/>
      </c>
      <c r="AD1861" s="169" t="str">
        <f t="shared" si="154"/>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51"/>
        <v/>
      </c>
      <c r="T1862" s="154" t="str">
        <f ca="1">IF(B1862="","",IF(ISERROR(MATCH($J1862,SorP!$B$1:$B$6261,0)),"",INDIRECT("'SorP'!$A$"&amp;MATCH($S1862&amp;$J1862,SorP!C:C,0))))</f>
        <v/>
      </c>
      <c r="U1862" s="167"/>
      <c r="V1862" s="168" t="e">
        <f>IF(C1862="",NA(),MATCH($B1862&amp;$C1862,'Smelter Look-up'!$J:$J,0))</f>
        <v>#N/A</v>
      </c>
      <c r="X1862" s="169">
        <f t="shared" ca="1" si="150"/>
        <v>0</v>
      </c>
      <c r="AB1862" s="312" t="str">
        <f t="shared" si="152"/>
        <v/>
      </c>
      <c r="AC1862" s="169" t="str">
        <f t="shared" si="153"/>
        <v/>
      </c>
      <c r="AD1862" s="169" t="str">
        <f t="shared" si="154"/>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51"/>
        <v/>
      </c>
      <c r="T1863" s="154" t="str">
        <f ca="1">IF(B1863="","",IF(ISERROR(MATCH($J1863,SorP!$B$1:$B$6261,0)),"",INDIRECT("'SorP'!$A$"&amp;MATCH($S1863&amp;$J1863,SorP!C:C,0))))</f>
        <v/>
      </c>
      <c r="U1863" s="167"/>
      <c r="V1863" s="168" t="e">
        <f>IF(C1863="",NA(),MATCH($B1863&amp;$C1863,'Smelter Look-up'!$J:$J,0))</f>
        <v>#N/A</v>
      </c>
      <c r="X1863" s="169">
        <f t="shared" ca="1" si="150"/>
        <v>0</v>
      </c>
      <c r="AB1863" s="312" t="str">
        <f t="shared" si="152"/>
        <v/>
      </c>
      <c r="AC1863" s="169" t="str">
        <f t="shared" si="153"/>
        <v/>
      </c>
      <c r="AD1863" s="169" t="str">
        <f t="shared" si="154"/>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51"/>
        <v/>
      </c>
      <c r="T1864" s="154" t="str">
        <f ca="1">IF(B1864="","",IF(ISERROR(MATCH($J1864,SorP!$B$1:$B$6261,0)),"",INDIRECT("'SorP'!$A$"&amp;MATCH($S1864&amp;$J1864,SorP!C:C,0))))</f>
        <v/>
      </c>
      <c r="U1864" s="167"/>
      <c r="V1864" s="168" t="e">
        <f>IF(C1864="",NA(),MATCH($B1864&amp;$C1864,'Smelter Look-up'!$J:$J,0))</f>
        <v>#N/A</v>
      </c>
      <c r="X1864" s="169">
        <f t="shared" ca="1" si="150"/>
        <v>0</v>
      </c>
      <c r="AB1864" s="312" t="str">
        <f t="shared" si="152"/>
        <v/>
      </c>
      <c r="AC1864" s="169" t="str">
        <f t="shared" si="153"/>
        <v/>
      </c>
      <c r="AD1864" s="169" t="str">
        <f t="shared" si="154"/>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51"/>
        <v/>
      </c>
      <c r="T1865" s="154" t="str">
        <f ca="1">IF(B1865="","",IF(ISERROR(MATCH($J1865,SorP!$B$1:$B$6261,0)),"",INDIRECT("'SorP'!$A$"&amp;MATCH($S1865&amp;$J1865,SorP!C:C,0))))</f>
        <v/>
      </c>
      <c r="U1865" s="167"/>
      <c r="V1865" s="168" t="e">
        <f>IF(C1865="",NA(),MATCH($B1865&amp;$C1865,'Smelter Look-up'!$J:$J,0))</f>
        <v>#N/A</v>
      </c>
      <c r="X1865" s="169">
        <f t="shared" ca="1" si="150"/>
        <v>0</v>
      </c>
      <c r="AB1865" s="312" t="str">
        <f t="shared" si="152"/>
        <v/>
      </c>
      <c r="AC1865" s="169" t="str">
        <f t="shared" si="153"/>
        <v/>
      </c>
      <c r="AD1865" s="169" t="str">
        <f t="shared" si="154"/>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51"/>
        <v/>
      </c>
      <c r="T1866" s="154" t="str">
        <f ca="1">IF(B1866="","",IF(ISERROR(MATCH($J1866,SorP!$B$1:$B$6261,0)),"",INDIRECT("'SorP'!$A$"&amp;MATCH($S1866&amp;$J1866,SorP!C:C,0))))</f>
        <v/>
      </c>
      <c r="U1866" s="167"/>
      <c r="V1866" s="168" t="e">
        <f>IF(C1866="",NA(),MATCH($B1866&amp;$C1866,'Smelter Look-up'!$J:$J,0))</f>
        <v>#N/A</v>
      </c>
      <c r="X1866" s="169">
        <f t="shared" ca="1" si="150"/>
        <v>0</v>
      </c>
      <c r="AB1866" s="312" t="str">
        <f t="shared" si="152"/>
        <v/>
      </c>
      <c r="AC1866" s="169" t="str">
        <f t="shared" si="153"/>
        <v/>
      </c>
      <c r="AD1866" s="169" t="str">
        <f t="shared" si="154"/>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51"/>
        <v/>
      </c>
      <c r="T1867" s="154" t="str">
        <f ca="1">IF(B1867="","",IF(ISERROR(MATCH($J1867,SorP!$B$1:$B$6261,0)),"",INDIRECT("'SorP'!$A$"&amp;MATCH($S1867&amp;$J1867,SorP!C:C,0))))</f>
        <v/>
      </c>
      <c r="U1867" s="167"/>
      <c r="V1867" s="168" t="e">
        <f>IF(C1867="",NA(),MATCH($B1867&amp;$C1867,'Smelter Look-up'!$J:$J,0))</f>
        <v>#N/A</v>
      </c>
      <c r="X1867" s="169">
        <f t="shared" ca="1" si="150"/>
        <v>0</v>
      </c>
      <c r="AB1867" s="312" t="str">
        <f t="shared" si="152"/>
        <v/>
      </c>
      <c r="AC1867" s="169" t="str">
        <f t="shared" si="153"/>
        <v/>
      </c>
      <c r="AD1867" s="169" t="str">
        <f t="shared" si="154"/>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51"/>
        <v/>
      </c>
      <c r="T1868" s="154" t="str">
        <f ca="1">IF(B1868="","",IF(ISERROR(MATCH($J1868,SorP!$B$1:$B$6261,0)),"",INDIRECT("'SorP'!$A$"&amp;MATCH($S1868&amp;$J1868,SorP!C:C,0))))</f>
        <v/>
      </c>
      <c r="U1868" s="167"/>
      <c r="V1868" s="168" t="e">
        <f>IF(C1868="",NA(),MATCH($B1868&amp;$C1868,'Smelter Look-up'!$J:$J,0))</f>
        <v>#N/A</v>
      </c>
      <c r="X1868" s="169">
        <f t="shared" ca="1" si="150"/>
        <v>0</v>
      </c>
      <c r="AB1868" s="312" t="str">
        <f t="shared" si="152"/>
        <v/>
      </c>
      <c r="AC1868" s="169" t="str">
        <f t="shared" si="153"/>
        <v/>
      </c>
      <c r="AD1868" s="169" t="str">
        <f t="shared" si="154"/>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51"/>
        <v/>
      </c>
      <c r="T1869" s="154" t="str">
        <f ca="1">IF(B1869="","",IF(ISERROR(MATCH($J1869,SorP!$B$1:$B$6261,0)),"",INDIRECT("'SorP'!$A$"&amp;MATCH($S1869&amp;$J1869,SorP!C:C,0))))</f>
        <v/>
      </c>
      <c r="U1869" s="167"/>
      <c r="V1869" s="168" t="e">
        <f>IF(C1869="",NA(),MATCH($B1869&amp;$C1869,'Smelter Look-up'!$J:$J,0))</f>
        <v>#N/A</v>
      </c>
      <c r="X1869" s="169">
        <f t="shared" ca="1" si="150"/>
        <v>0</v>
      </c>
      <c r="AB1869" s="312" t="str">
        <f t="shared" si="152"/>
        <v/>
      </c>
      <c r="AC1869" s="169" t="str">
        <f t="shared" si="153"/>
        <v/>
      </c>
      <c r="AD1869" s="169" t="str">
        <f t="shared" si="154"/>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51"/>
        <v/>
      </c>
      <c r="T1870" s="154" t="str">
        <f ca="1">IF(B1870="","",IF(ISERROR(MATCH($J1870,SorP!$B$1:$B$6261,0)),"",INDIRECT("'SorP'!$A$"&amp;MATCH($S1870&amp;$J1870,SorP!C:C,0))))</f>
        <v/>
      </c>
      <c r="U1870" s="167"/>
      <c r="V1870" s="168" t="e">
        <f>IF(C1870="",NA(),MATCH($B1870&amp;$C1870,'Smelter Look-up'!$J:$J,0))</f>
        <v>#N/A</v>
      </c>
      <c r="X1870" s="169">
        <f t="shared" ca="1" si="150"/>
        <v>0</v>
      </c>
      <c r="AB1870" s="312" t="str">
        <f t="shared" si="152"/>
        <v/>
      </c>
      <c r="AC1870" s="169" t="str">
        <f t="shared" si="153"/>
        <v/>
      </c>
      <c r="AD1870" s="169" t="str">
        <f t="shared" si="154"/>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51"/>
        <v/>
      </c>
      <c r="T1871" s="154" t="str">
        <f ca="1">IF(B1871="","",IF(ISERROR(MATCH($J1871,SorP!$B$1:$B$6261,0)),"",INDIRECT("'SorP'!$A$"&amp;MATCH($S1871&amp;$J1871,SorP!C:C,0))))</f>
        <v/>
      </c>
      <c r="U1871" s="167"/>
      <c r="V1871" s="168" t="e">
        <f>IF(C1871="",NA(),MATCH($B1871&amp;$C1871,'Smelter Look-up'!$J:$J,0))</f>
        <v>#N/A</v>
      </c>
      <c r="X1871" s="169">
        <f t="shared" ca="1" si="150"/>
        <v>0</v>
      </c>
      <c r="AB1871" s="312" t="str">
        <f t="shared" si="152"/>
        <v/>
      </c>
      <c r="AC1871" s="169" t="str">
        <f t="shared" si="153"/>
        <v/>
      </c>
      <c r="AD1871" s="169" t="str">
        <f t="shared" si="154"/>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51"/>
        <v/>
      </c>
      <c r="T1872" s="154" t="str">
        <f ca="1">IF(B1872="","",IF(ISERROR(MATCH($J1872,SorP!$B$1:$B$6261,0)),"",INDIRECT("'SorP'!$A$"&amp;MATCH($S1872&amp;$J1872,SorP!C:C,0))))</f>
        <v/>
      </c>
      <c r="U1872" s="167"/>
      <c r="V1872" s="168" t="e">
        <f>IF(C1872="",NA(),MATCH($B1872&amp;$C1872,'Smelter Look-up'!$J:$J,0))</f>
        <v>#N/A</v>
      </c>
      <c r="X1872" s="169">
        <f t="shared" ca="1" si="150"/>
        <v>0</v>
      </c>
      <c r="AB1872" s="312" t="str">
        <f t="shared" si="152"/>
        <v/>
      </c>
      <c r="AC1872" s="169" t="str">
        <f t="shared" si="153"/>
        <v/>
      </c>
      <c r="AD1872" s="169" t="str">
        <f t="shared" si="154"/>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51"/>
        <v/>
      </c>
      <c r="T1873" s="154" t="str">
        <f ca="1">IF(B1873="","",IF(ISERROR(MATCH($J1873,SorP!$B$1:$B$6261,0)),"",INDIRECT("'SorP'!$A$"&amp;MATCH($S1873&amp;$J1873,SorP!C:C,0))))</f>
        <v/>
      </c>
      <c r="U1873" s="167"/>
      <c r="V1873" s="168" t="e">
        <f>IF(C1873="",NA(),MATCH($B1873&amp;$C1873,'Smelter Look-up'!$J:$J,0))</f>
        <v>#N/A</v>
      </c>
      <c r="X1873" s="169">
        <f t="shared" ca="1" si="150"/>
        <v>0</v>
      </c>
      <c r="AB1873" s="312" t="str">
        <f t="shared" si="152"/>
        <v/>
      </c>
      <c r="AC1873" s="169" t="str">
        <f t="shared" si="153"/>
        <v/>
      </c>
      <c r="AD1873" s="169" t="str">
        <f t="shared" si="154"/>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51"/>
        <v/>
      </c>
      <c r="T1874" s="154" t="str">
        <f ca="1">IF(B1874="","",IF(ISERROR(MATCH($J1874,SorP!$B$1:$B$6261,0)),"",INDIRECT("'SorP'!$A$"&amp;MATCH($S1874&amp;$J1874,SorP!C:C,0))))</f>
        <v/>
      </c>
      <c r="U1874" s="167"/>
      <c r="V1874" s="168" t="e">
        <f>IF(C1874="",NA(),MATCH($B1874&amp;$C1874,'Smelter Look-up'!$J:$J,0))</f>
        <v>#N/A</v>
      </c>
      <c r="X1874" s="169">
        <f t="shared" ca="1" si="150"/>
        <v>0</v>
      </c>
      <c r="AB1874" s="312" t="str">
        <f t="shared" si="152"/>
        <v/>
      </c>
      <c r="AC1874" s="169" t="str">
        <f t="shared" si="153"/>
        <v/>
      </c>
      <c r="AD1874" s="169" t="str">
        <f t="shared" si="154"/>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51"/>
        <v/>
      </c>
      <c r="T1875" s="154" t="str">
        <f ca="1">IF(B1875="","",IF(ISERROR(MATCH($J1875,SorP!$B$1:$B$6261,0)),"",INDIRECT("'SorP'!$A$"&amp;MATCH($S1875&amp;$J1875,SorP!C:C,0))))</f>
        <v/>
      </c>
      <c r="U1875" s="167"/>
      <c r="V1875" s="168" t="e">
        <f>IF(C1875="",NA(),MATCH($B1875&amp;$C1875,'Smelter Look-up'!$J:$J,0))</f>
        <v>#N/A</v>
      </c>
      <c r="X1875" s="169">
        <f t="shared" ca="1" si="150"/>
        <v>0</v>
      </c>
      <c r="AB1875" s="312" t="str">
        <f t="shared" si="152"/>
        <v/>
      </c>
      <c r="AC1875" s="169" t="str">
        <f t="shared" si="153"/>
        <v/>
      </c>
      <c r="AD1875" s="169" t="str">
        <f t="shared" si="154"/>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51"/>
        <v/>
      </c>
      <c r="T1876" s="154" t="str">
        <f ca="1">IF(B1876="","",IF(ISERROR(MATCH($J1876,SorP!$B$1:$B$6261,0)),"",INDIRECT("'SorP'!$A$"&amp;MATCH($S1876&amp;$J1876,SorP!C:C,0))))</f>
        <v/>
      </c>
      <c r="U1876" s="167"/>
      <c r="V1876" s="168" t="e">
        <f>IF(C1876="",NA(),MATCH($B1876&amp;$C1876,'Smelter Look-up'!$J:$J,0))</f>
        <v>#N/A</v>
      </c>
      <c r="X1876" s="169">
        <f t="shared" ca="1" si="150"/>
        <v>0</v>
      </c>
      <c r="AB1876" s="312" t="str">
        <f t="shared" si="152"/>
        <v/>
      </c>
      <c r="AC1876" s="169" t="str">
        <f t="shared" si="153"/>
        <v/>
      </c>
      <c r="AD1876" s="169" t="str">
        <f t="shared" si="154"/>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51"/>
        <v/>
      </c>
      <c r="T1877" s="154" t="str">
        <f ca="1">IF(B1877="","",IF(ISERROR(MATCH($J1877,SorP!$B$1:$B$6261,0)),"",INDIRECT("'SorP'!$A$"&amp;MATCH($S1877&amp;$J1877,SorP!C:C,0))))</f>
        <v/>
      </c>
      <c r="U1877" s="167"/>
      <c r="V1877" s="168" t="e">
        <f>IF(C1877="",NA(),MATCH($B1877&amp;$C1877,'Smelter Look-up'!$J:$J,0))</f>
        <v>#N/A</v>
      </c>
      <c r="X1877" s="169">
        <f t="shared" ca="1" si="150"/>
        <v>0</v>
      </c>
      <c r="AB1877" s="312" t="str">
        <f t="shared" si="152"/>
        <v/>
      </c>
      <c r="AC1877" s="169" t="str">
        <f t="shared" si="153"/>
        <v/>
      </c>
      <c r="AD1877" s="169" t="str">
        <f t="shared" si="154"/>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51"/>
        <v/>
      </c>
      <c r="T1878" s="154" t="str">
        <f ca="1">IF(B1878="","",IF(ISERROR(MATCH($J1878,SorP!$B$1:$B$6261,0)),"",INDIRECT("'SorP'!$A$"&amp;MATCH($S1878&amp;$J1878,SorP!C:C,0))))</f>
        <v/>
      </c>
      <c r="U1878" s="167"/>
      <c r="V1878" s="168" t="e">
        <f>IF(C1878="",NA(),MATCH($B1878&amp;$C1878,'Smelter Look-up'!$J:$J,0))</f>
        <v>#N/A</v>
      </c>
      <c r="X1878" s="169">
        <f t="shared" ca="1" si="150"/>
        <v>0</v>
      </c>
      <c r="AB1878" s="312" t="str">
        <f t="shared" si="152"/>
        <v/>
      </c>
      <c r="AC1878" s="169" t="str">
        <f t="shared" si="153"/>
        <v/>
      </c>
      <c r="AD1878" s="169" t="str">
        <f t="shared" si="154"/>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51"/>
        <v/>
      </c>
      <c r="T1879" s="154" t="str">
        <f ca="1">IF(B1879="","",IF(ISERROR(MATCH($J1879,SorP!$B$1:$B$6261,0)),"",INDIRECT("'SorP'!$A$"&amp;MATCH($S1879&amp;$J1879,SorP!C:C,0))))</f>
        <v/>
      </c>
      <c r="U1879" s="167"/>
      <c r="V1879" s="168" t="e">
        <f>IF(C1879="",NA(),MATCH($B1879&amp;$C1879,'Smelter Look-up'!$J:$J,0))</f>
        <v>#N/A</v>
      </c>
      <c r="X1879" s="169">
        <f t="shared" ca="1" si="150"/>
        <v>0</v>
      </c>
      <c r="AB1879" s="312" t="str">
        <f t="shared" si="152"/>
        <v/>
      </c>
      <c r="AC1879" s="169" t="str">
        <f t="shared" si="153"/>
        <v/>
      </c>
      <c r="AD1879" s="169" t="str">
        <f t="shared" si="154"/>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51"/>
        <v/>
      </c>
      <c r="T1880" s="154" t="str">
        <f ca="1">IF(B1880="","",IF(ISERROR(MATCH($J1880,SorP!$B$1:$B$6261,0)),"",INDIRECT("'SorP'!$A$"&amp;MATCH($S1880&amp;$J1880,SorP!C:C,0))))</f>
        <v/>
      </c>
      <c r="U1880" s="167"/>
      <c r="V1880" s="168" t="e">
        <f>IF(C1880="",NA(),MATCH($B1880&amp;$C1880,'Smelter Look-up'!$J:$J,0))</f>
        <v>#N/A</v>
      </c>
      <c r="X1880" s="169">
        <f t="shared" ca="1" si="150"/>
        <v>0</v>
      </c>
      <c r="AB1880" s="312" t="str">
        <f t="shared" si="152"/>
        <v/>
      </c>
      <c r="AC1880" s="169" t="str">
        <f t="shared" si="153"/>
        <v/>
      </c>
      <c r="AD1880" s="169" t="str">
        <f t="shared" si="154"/>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51"/>
        <v/>
      </c>
      <c r="T1881" s="154" t="str">
        <f ca="1">IF(B1881="","",IF(ISERROR(MATCH($J1881,SorP!$B$1:$B$6261,0)),"",INDIRECT("'SorP'!$A$"&amp;MATCH($S1881&amp;$J1881,SorP!C:C,0))))</f>
        <v/>
      </c>
      <c r="U1881" s="167"/>
      <c r="V1881" s="168" t="e">
        <f>IF(C1881="",NA(),MATCH($B1881&amp;$C1881,'Smelter Look-up'!$J:$J,0))</f>
        <v>#N/A</v>
      </c>
      <c r="X1881" s="169">
        <f t="shared" ca="1" si="150"/>
        <v>0</v>
      </c>
      <c r="AB1881" s="312" t="str">
        <f t="shared" si="152"/>
        <v/>
      </c>
      <c r="AC1881" s="169" t="str">
        <f t="shared" si="153"/>
        <v/>
      </c>
      <c r="AD1881" s="169" t="str">
        <f t="shared" si="154"/>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51"/>
        <v/>
      </c>
      <c r="T1882" s="154" t="str">
        <f ca="1">IF(B1882="","",IF(ISERROR(MATCH($J1882,SorP!$B$1:$B$6261,0)),"",INDIRECT("'SorP'!$A$"&amp;MATCH($S1882&amp;$J1882,SorP!C:C,0))))</f>
        <v/>
      </c>
      <c r="U1882" s="167"/>
      <c r="V1882" s="168" t="e">
        <f>IF(C1882="",NA(),MATCH($B1882&amp;$C1882,'Smelter Look-up'!$J:$J,0))</f>
        <v>#N/A</v>
      </c>
      <c r="X1882" s="169">
        <f t="shared" ca="1" si="150"/>
        <v>0</v>
      </c>
      <c r="AB1882" s="312" t="str">
        <f t="shared" si="152"/>
        <v/>
      </c>
      <c r="AC1882" s="169" t="str">
        <f t="shared" si="153"/>
        <v/>
      </c>
      <c r="AD1882" s="169" t="str">
        <f t="shared" si="154"/>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51"/>
        <v/>
      </c>
      <c r="T1883" s="154" t="str">
        <f ca="1">IF(B1883="","",IF(ISERROR(MATCH($J1883,SorP!$B$1:$B$6261,0)),"",INDIRECT("'SorP'!$A$"&amp;MATCH($S1883&amp;$J1883,SorP!C:C,0))))</f>
        <v/>
      </c>
      <c r="U1883" s="167"/>
      <c r="V1883" s="168" t="e">
        <f>IF(C1883="",NA(),MATCH($B1883&amp;$C1883,'Smelter Look-up'!$J:$J,0))</f>
        <v>#N/A</v>
      </c>
      <c r="X1883" s="169">
        <f t="shared" ca="1" si="150"/>
        <v>0</v>
      </c>
      <c r="AB1883" s="312" t="str">
        <f t="shared" si="152"/>
        <v/>
      </c>
      <c r="AC1883" s="169" t="str">
        <f t="shared" si="153"/>
        <v/>
      </c>
      <c r="AD1883" s="169" t="str">
        <f t="shared" si="154"/>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51"/>
        <v/>
      </c>
      <c r="T1884" s="154" t="str">
        <f ca="1">IF(B1884="","",IF(ISERROR(MATCH($J1884,SorP!$B$1:$B$6261,0)),"",INDIRECT("'SorP'!$A$"&amp;MATCH($S1884&amp;$J1884,SorP!C:C,0))))</f>
        <v/>
      </c>
      <c r="U1884" s="167"/>
      <c r="V1884" s="168" t="e">
        <f>IF(C1884="",NA(),MATCH($B1884&amp;$C1884,'Smelter Look-up'!$J:$J,0))</f>
        <v>#N/A</v>
      </c>
      <c r="X1884" s="169">
        <f t="shared" ca="1" si="150"/>
        <v>0</v>
      </c>
      <c r="AB1884" s="312" t="str">
        <f t="shared" si="152"/>
        <v/>
      </c>
      <c r="AC1884" s="169" t="str">
        <f t="shared" si="153"/>
        <v/>
      </c>
      <c r="AD1884" s="169" t="str">
        <f t="shared" si="154"/>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51"/>
        <v/>
      </c>
      <c r="T1885" s="154" t="str">
        <f ca="1">IF(B1885="","",IF(ISERROR(MATCH($J1885,SorP!$B$1:$B$6261,0)),"",INDIRECT("'SorP'!$A$"&amp;MATCH($S1885&amp;$J1885,SorP!C:C,0))))</f>
        <v/>
      </c>
      <c r="U1885" s="167"/>
      <c r="V1885" s="168" t="e">
        <f>IF(C1885="",NA(),MATCH($B1885&amp;$C1885,'Smelter Look-up'!$J:$J,0))</f>
        <v>#N/A</v>
      </c>
      <c r="X1885" s="169">
        <f t="shared" ca="1" si="150"/>
        <v>0</v>
      </c>
      <c r="AB1885" s="312" t="str">
        <f t="shared" si="152"/>
        <v/>
      </c>
      <c r="AC1885" s="169" t="str">
        <f t="shared" si="153"/>
        <v/>
      </c>
      <c r="AD1885" s="169" t="str">
        <f t="shared" si="154"/>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51"/>
        <v/>
      </c>
      <c r="T1886" s="154" t="str">
        <f ca="1">IF(B1886="","",IF(ISERROR(MATCH($J1886,SorP!$B$1:$B$6261,0)),"",INDIRECT("'SorP'!$A$"&amp;MATCH($S1886&amp;$J1886,SorP!C:C,0))))</f>
        <v/>
      </c>
      <c r="U1886" s="167"/>
      <c r="V1886" s="168" t="e">
        <f>IF(C1886="",NA(),MATCH($B1886&amp;$C1886,'Smelter Look-up'!$J:$J,0))</f>
        <v>#N/A</v>
      </c>
      <c r="X1886" s="169">
        <f t="shared" ca="1" si="150"/>
        <v>0</v>
      </c>
      <c r="AB1886" s="312" t="str">
        <f t="shared" si="152"/>
        <v/>
      </c>
      <c r="AC1886" s="169" t="str">
        <f t="shared" si="153"/>
        <v/>
      </c>
      <c r="AD1886" s="169" t="str">
        <f t="shared" si="154"/>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51"/>
        <v/>
      </c>
      <c r="T1887" s="154" t="str">
        <f ca="1">IF(B1887="","",IF(ISERROR(MATCH($J1887,SorP!$B$1:$B$6261,0)),"",INDIRECT("'SorP'!$A$"&amp;MATCH($S1887&amp;$J1887,SorP!C:C,0))))</f>
        <v/>
      </c>
      <c r="U1887" s="167"/>
      <c r="V1887" s="168" t="e">
        <f>IF(C1887="",NA(),MATCH($B1887&amp;$C1887,'Smelter Look-up'!$J:$J,0))</f>
        <v>#N/A</v>
      </c>
      <c r="X1887" s="169">
        <f t="shared" ca="1" si="150"/>
        <v>0</v>
      </c>
      <c r="AB1887" s="312" t="str">
        <f t="shared" si="152"/>
        <v/>
      </c>
      <c r="AC1887" s="169" t="str">
        <f t="shared" si="153"/>
        <v/>
      </c>
      <c r="AD1887" s="169" t="str">
        <f t="shared" si="154"/>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51"/>
        <v/>
      </c>
      <c r="T1888" s="154" t="str">
        <f ca="1">IF(B1888="","",IF(ISERROR(MATCH($J1888,SorP!$B$1:$B$6261,0)),"",INDIRECT("'SorP'!$A$"&amp;MATCH($S1888&amp;$J1888,SorP!C:C,0))))</f>
        <v/>
      </c>
      <c r="U1888" s="167"/>
      <c r="V1888" s="168" t="e">
        <f>IF(C1888="",NA(),MATCH($B1888&amp;$C1888,'Smelter Look-up'!$J:$J,0))</f>
        <v>#N/A</v>
      </c>
      <c r="X1888" s="169">
        <f t="shared" ca="1" si="150"/>
        <v>0</v>
      </c>
      <c r="AB1888" s="312" t="str">
        <f t="shared" si="152"/>
        <v/>
      </c>
      <c r="AC1888" s="169" t="str">
        <f t="shared" si="153"/>
        <v/>
      </c>
      <c r="AD1888" s="169" t="str">
        <f t="shared" si="154"/>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51"/>
        <v/>
      </c>
      <c r="T1889" s="154" t="str">
        <f ca="1">IF(B1889="","",IF(ISERROR(MATCH($J1889,SorP!$B$1:$B$6261,0)),"",INDIRECT("'SorP'!$A$"&amp;MATCH($S1889&amp;$J1889,SorP!C:C,0))))</f>
        <v/>
      </c>
      <c r="U1889" s="167"/>
      <c r="V1889" s="168" t="e">
        <f>IF(C1889="",NA(),MATCH($B1889&amp;$C1889,'Smelter Look-up'!$J:$J,0))</f>
        <v>#N/A</v>
      </c>
      <c r="X1889" s="169">
        <f t="shared" ca="1" si="150"/>
        <v>0</v>
      </c>
      <c r="AB1889" s="312" t="str">
        <f t="shared" si="152"/>
        <v/>
      </c>
      <c r="AC1889" s="169" t="str">
        <f t="shared" si="153"/>
        <v/>
      </c>
      <c r="AD1889" s="169" t="str">
        <f t="shared" si="154"/>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51"/>
        <v/>
      </c>
      <c r="T1890" s="154" t="str">
        <f ca="1">IF(B1890="","",IF(ISERROR(MATCH($J1890,SorP!$B$1:$B$6261,0)),"",INDIRECT("'SorP'!$A$"&amp;MATCH($S1890&amp;$J1890,SorP!C:C,0))))</f>
        <v/>
      </c>
      <c r="U1890" s="167"/>
      <c r="V1890" s="168" t="e">
        <f>IF(C1890="",NA(),MATCH($B1890&amp;$C1890,'Smelter Look-up'!$J:$J,0))</f>
        <v>#N/A</v>
      </c>
      <c r="X1890" s="169">
        <f t="shared" ca="1" si="150"/>
        <v>0</v>
      </c>
      <c r="AB1890" s="312" t="str">
        <f t="shared" si="152"/>
        <v/>
      </c>
      <c r="AC1890" s="169" t="str">
        <f t="shared" si="153"/>
        <v/>
      </c>
      <c r="AD1890" s="169" t="str">
        <f t="shared" si="154"/>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51"/>
        <v/>
      </c>
      <c r="T1891" s="154" t="str">
        <f ca="1">IF(B1891="","",IF(ISERROR(MATCH($J1891,SorP!$B$1:$B$6261,0)),"",INDIRECT("'SorP'!$A$"&amp;MATCH($S1891&amp;$J1891,SorP!C:C,0))))</f>
        <v/>
      </c>
      <c r="U1891" s="167"/>
      <c r="V1891" s="168" t="e">
        <f>IF(C1891="",NA(),MATCH($B1891&amp;$C1891,'Smelter Look-up'!$J:$J,0))</f>
        <v>#N/A</v>
      </c>
      <c r="X1891" s="169">
        <f t="shared" ca="1" si="150"/>
        <v>0</v>
      </c>
      <c r="AB1891" s="312" t="str">
        <f t="shared" si="152"/>
        <v/>
      </c>
      <c r="AC1891" s="169" t="str">
        <f t="shared" si="153"/>
        <v/>
      </c>
      <c r="AD1891" s="169" t="str">
        <f t="shared" si="154"/>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51"/>
        <v/>
      </c>
      <c r="T1892" s="154" t="str">
        <f ca="1">IF(B1892="","",IF(ISERROR(MATCH($J1892,SorP!$B$1:$B$6261,0)),"",INDIRECT("'SorP'!$A$"&amp;MATCH($S1892&amp;$J1892,SorP!C:C,0))))</f>
        <v/>
      </c>
      <c r="U1892" s="167"/>
      <c r="V1892" s="168" t="e">
        <f>IF(C1892="",NA(),MATCH($B1892&amp;$C1892,'Smelter Look-up'!$J:$J,0))</f>
        <v>#N/A</v>
      </c>
      <c r="X1892" s="169">
        <f t="shared" ca="1" si="150"/>
        <v>0</v>
      </c>
      <c r="AB1892" s="312" t="str">
        <f t="shared" si="152"/>
        <v/>
      </c>
      <c r="AC1892" s="169" t="str">
        <f t="shared" si="153"/>
        <v/>
      </c>
      <c r="AD1892" s="169" t="str">
        <f t="shared" si="154"/>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51"/>
        <v/>
      </c>
      <c r="T1893" s="154" t="str">
        <f ca="1">IF(B1893="","",IF(ISERROR(MATCH($J1893,SorP!$B$1:$B$6261,0)),"",INDIRECT("'SorP'!$A$"&amp;MATCH($S1893&amp;$J1893,SorP!C:C,0))))</f>
        <v/>
      </c>
      <c r="U1893" s="167"/>
      <c r="V1893" s="168" t="e">
        <f>IF(C1893="",NA(),MATCH($B1893&amp;$C1893,'Smelter Look-up'!$J:$J,0))</f>
        <v>#N/A</v>
      </c>
      <c r="X1893" s="169">
        <f t="shared" ca="1" si="150"/>
        <v>0</v>
      </c>
      <c r="AB1893" s="312" t="str">
        <f t="shared" si="152"/>
        <v/>
      </c>
      <c r="AC1893" s="169" t="str">
        <f t="shared" si="153"/>
        <v/>
      </c>
      <c r="AD1893" s="169" t="str">
        <f t="shared" si="154"/>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51"/>
        <v/>
      </c>
      <c r="T1894" s="154" t="str">
        <f ca="1">IF(B1894="","",IF(ISERROR(MATCH($J1894,SorP!$B$1:$B$6261,0)),"",INDIRECT("'SorP'!$A$"&amp;MATCH($S1894&amp;$J1894,SorP!C:C,0))))</f>
        <v/>
      </c>
      <c r="U1894" s="167"/>
      <c r="V1894" s="168" t="e">
        <f>IF(C1894="",NA(),MATCH($B1894&amp;$C1894,'Smelter Look-up'!$J:$J,0))</f>
        <v>#N/A</v>
      </c>
      <c r="X1894" s="169">
        <f t="shared" ca="1" si="150"/>
        <v>0</v>
      </c>
      <c r="AB1894" s="312" t="str">
        <f t="shared" si="152"/>
        <v/>
      </c>
      <c r="AC1894" s="169" t="str">
        <f t="shared" si="153"/>
        <v/>
      </c>
      <c r="AD1894" s="169" t="str">
        <f t="shared" si="154"/>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51"/>
        <v/>
      </c>
      <c r="T1895" s="154" t="str">
        <f ca="1">IF(B1895="","",IF(ISERROR(MATCH($J1895,SorP!$B$1:$B$6261,0)),"",INDIRECT("'SorP'!$A$"&amp;MATCH($S1895&amp;$J1895,SorP!C:C,0))))</f>
        <v/>
      </c>
      <c r="U1895" s="167"/>
      <c r="V1895" s="168" t="e">
        <f>IF(C1895="",NA(),MATCH($B1895&amp;$C1895,'Smelter Look-up'!$J:$J,0))</f>
        <v>#N/A</v>
      </c>
      <c r="X1895" s="169">
        <f t="shared" ca="1" si="150"/>
        <v>0</v>
      </c>
      <c r="AB1895" s="312" t="str">
        <f t="shared" si="152"/>
        <v/>
      </c>
      <c r="AC1895" s="169" t="str">
        <f t="shared" si="153"/>
        <v/>
      </c>
      <c r="AD1895" s="169" t="str">
        <f t="shared" si="154"/>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51"/>
        <v/>
      </c>
      <c r="T1896" s="154" t="str">
        <f ca="1">IF(B1896="","",IF(ISERROR(MATCH($J1896,SorP!$B$1:$B$6261,0)),"",INDIRECT("'SorP'!$A$"&amp;MATCH($S1896&amp;$J1896,SorP!C:C,0))))</f>
        <v/>
      </c>
      <c r="U1896" s="167"/>
      <c r="V1896" s="168" t="e">
        <f>IF(C1896="",NA(),MATCH($B1896&amp;$C1896,'Smelter Look-up'!$J:$J,0))</f>
        <v>#N/A</v>
      </c>
      <c r="X1896" s="169">
        <f t="shared" ca="1" si="150"/>
        <v>0</v>
      </c>
      <c r="AB1896" s="312" t="str">
        <f t="shared" si="152"/>
        <v/>
      </c>
      <c r="AC1896" s="169" t="str">
        <f t="shared" si="153"/>
        <v/>
      </c>
      <c r="AD1896" s="169" t="str">
        <f t="shared" si="154"/>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51"/>
        <v/>
      </c>
      <c r="T1897" s="154" t="str">
        <f ca="1">IF(B1897="","",IF(ISERROR(MATCH($J1897,SorP!$B$1:$B$6261,0)),"",INDIRECT("'SorP'!$A$"&amp;MATCH($S1897&amp;$J1897,SorP!C:C,0))))</f>
        <v/>
      </c>
      <c r="U1897" s="167"/>
      <c r="V1897" s="168" t="e">
        <f>IF(C1897="",NA(),MATCH($B1897&amp;$C1897,'Smelter Look-up'!$J:$J,0))</f>
        <v>#N/A</v>
      </c>
      <c r="X1897" s="169">
        <f t="shared" ca="1" si="150"/>
        <v>0</v>
      </c>
      <c r="AB1897" s="312" t="str">
        <f t="shared" si="152"/>
        <v/>
      </c>
      <c r="AC1897" s="169" t="str">
        <f t="shared" si="153"/>
        <v/>
      </c>
      <c r="AD1897" s="169" t="str">
        <f t="shared" si="154"/>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51"/>
        <v/>
      </c>
      <c r="T1898" s="154" t="str">
        <f ca="1">IF(B1898="","",IF(ISERROR(MATCH($J1898,SorP!$B$1:$B$6261,0)),"",INDIRECT("'SorP'!$A$"&amp;MATCH($S1898&amp;$J1898,SorP!C:C,0))))</f>
        <v/>
      </c>
      <c r="U1898" s="167"/>
      <c r="V1898" s="168" t="e">
        <f>IF(C1898="",NA(),MATCH($B1898&amp;$C1898,'Smelter Look-up'!$J:$J,0))</f>
        <v>#N/A</v>
      </c>
      <c r="X1898" s="169">
        <f t="shared" ca="1" si="150"/>
        <v>0</v>
      </c>
      <c r="AB1898" s="312" t="str">
        <f t="shared" si="152"/>
        <v/>
      </c>
      <c r="AC1898" s="169" t="str">
        <f t="shared" si="153"/>
        <v/>
      </c>
      <c r="AD1898" s="169" t="str">
        <f t="shared" si="154"/>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51"/>
        <v/>
      </c>
      <c r="T1899" s="154" t="str">
        <f ca="1">IF(B1899="","",IF(ISERROR(MATCH($J1899,SorP!$B$1:$B$6261,0)),"",INDIRECT("'SorP'!$A$"&amp;MATCH($S1899&amp;$J1899,SorP!C:C,0))))</f>
        <v/>
      </c>
      <c r="U1899" s="167"/>
      <c r="V1899" s="168" t="e">
        <f>IF(C1899="",NA(),MATCH($B1899&amp;$C1899,'Smelter Look-up'!$J:$J,0))</f>
        <v>#N/A</v>
      </c>
      <c r="X1899" s="169">
        <f t="shared" ca="1" si="150"/>
        <v>0</v>
      </c>
      <c r="AB1899" s="312" t="str">
        <f t="shared" si="152"/>
        <v/>
      </c>
      <c r="AC1899" s="169" t="str">
        <f t="shared" si="153"/>
        <v/>
      </c>
      <c r="AD1899" s="169" t="str">
        <f t="shared" si="154"/>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51"/>
        <v/>
      </c>
      <c r="T1900" s="154" t="str">
        <f ca="1">IF(B1900="","",IF(ISERROR(MATCH($J1900,SorP!$B$1:$B$6261,0)),"",INDIRECT("'SorP'!$A$"&amp;MATCH($S1900&amp;$J1900,SorP!C:C,0))))</f>
        <v/>
      </c>
      <c r="U1900" s="167"/>
      <c r="V1900" s="168" t="e">
        <f>IF(C1900="",NA(),MATCH($B1900&amp;$C1900,'Smelter Look-up'!$J:$J,0))</f>
        <v>#N/A</v>
      </c>
      <c r="X1900" s="169">
        <f t="shared" ca="1" si="150"/>
        <v>0</v>
      </c>
      <c r="AB1900" s="312" t="str">
        <f t="shared" si="152"/>
        <v/>
      </c>
      <c r="AC1900" s="169" t="str">
        <f t="shared" si="153"/>
        <v/>
      </c>
      <c r="AD1900" s="169" t="str">
        <f t="shared" si="154"/>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51"/>
        <v/>
      </c>
      <c r="T1901" s="154" t="str">
        <f ca="1">IF(B1901="","",IF(ISERROR(MATCH($J1901,SorP!$B$1:$B$6261,0)),"",INDIRECT("'SorP'!$A$"&amp;MATCH($S1901&amp;$J1901,SorP!C:C,0))))</f>
        <v/>
      </c>
      <c r="U1901" s="167"/>
      <c r="V1901" s="168" t="e">
        <f>IF(C1901="",NA(),MATCH($B1901&amp;$C1901,'Smelter Look-up'!$J:$J,0))</f>
        <v>#N/A</v>
      </c>
      <c r="X1901" s="169">
        <f t="shared" ca="1" si="150"/>
        <v>0</v>
      </c>
      <c r="AB1901" s="312" t="str">
        <f t="shared" si="152"/>
        <v/>
      </c>
      <c r="AC1901" s="169" t="str">
        <f t="shared" si="153"/>
        <v/>
      </c>
      <c r="AD1901" s="169" t="str">
        <f t="shared" si="154"/>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51"/>
        <v/>
      </c>
      <c r="T1902" s="154" t="str">
        <f ca="1">IF(B1902="","",IF(ISERROR(MATCH($J1902,SorP!$B$1:$B$6261,0)),"",INDIRECT("'SorP'!$A$"&amp;MATCH($S1902&amp;$J1902,SorP!C:C,0))))</f>
        <v/>
      </c>
      <c r="U1902" s="167"/>
      <c r="V1902" s="168" t="e">
        <f>IF(C1902="",NA(),MATCH($B1902&amp;$C1902,'Smelter Look-up'!$J:$J,0))</f>
        <v>#N/A</v>
      </c>
      <c r="X1902" s="169">
        <f t="shared" ca="1" si="150"/>
        <v>0</v>
      </c>
      <c r="AB1902" s="312" t="str">
        <f t="shared" si="152"/>
        <v/>
      </c>
      <c r="AC1902" s="169" t="str">
        <f t="shared" si="153"/>
        <v/>
      </c>
      <c r="AD1902" s="169" t="str">
        <f t="shared" si="154"/>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51"/>
        <v/>
      </c>
      <c r="T1903" s="154" t="str">
        <f ca="1">IF(B1903="","",IF(ISERROR(MATCH($J1903,SorP!$B$1:$B$6261,0)),"",INDIRECT("'SorP'!$A$"&amp;MATCH($S1903&amp;$J1903,SorP!C:C,0))))</f>
        <v/>
      </c>
      <c r="U1903" s="167"/>
      <c r="V1903" s="168" t="e">
        <f>IF(C1903="",NA(),MATCH($B1903&amp;$C1903,'Smelter Look-up'!$J:$J,0))</f>
        <v>#N/A</v>
      </c>
      <c r="X1903" s="169">
        <f t="shared" ca="1" si="150"/>
        <v>0</v>
      </c>
      <c r="AB1903" s="312" t="str">
        <f t="shared" si="152"/>
        <v/>
      </c>
      <c r="AC1903" s="169" t="str">
        <f t="shared" si="153"/>
        <v/>
      </c>
      <c r="AD1903" s="169" t="str">
        <f t="shared" si="154"/>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51"/>
        <v/>
      </c>
      <c r="T1904" s="154" t="str">
        <f ca="1">IF(B1904="","",IF(ISERROR(MATCH($J1904,SorP!$B$1:$B$6261,0)),"",INDIRECT("'SorP'!$A$"&amp;MATCH($S1904&amp;$J1904,SorP!C:C,0))))</f>
        <v/>
      </c>
      <c r="U1904" s="167"/>
      <c r="V1904" s="168" t="e">
        <f>IF(C1904="",NA(),MATCH($B1904&amp;$C1904,'Smelter Look-up'!$J:$J,0))</f>
        <v>#N/A</v>
      </c>
      <c r="X1904" s="169">
        <f t="shared" ca="1" si="150"/>
        <v>0</v>
      </c>
      <c r="AB1904" s="312" t="str">
        <f t="shared" si="152"/>
        <v/>
      </c>
      <c r="AC1904" s="169" t="str">
        <f t="shared" si="153"/>
        <v/>
      </c>
      <c r="AD1904" s="169" t="str">
        <f t="shared" si="154"/>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51"/>
        <v/>
      </c>
      <c r="T1905" s="154" t="str">
        <f ca="1">IF(B1905="","",IF(ISERROR(MATCH($J1905,SorP!$B$1:$B$6261,0)),"",INDIRECT("'SorP'!$A$"&amp;MATCH($S1905&amp;$J1905,SorP!C:C,0))))</f>
        <v/>
      </c>
      <c r="U1905" s="167"/>
      <c r="V1905" s="168" t="e">
        <f>IF(C1905="",NA(),MATCH($B1905&amp;$C1905,'Smelter Look-up'!$J:$J,0))</f>
        <v>#N/A</v>
      </c>
      <c r="X1905" s="169">
        <f t="shared" ca="1" si="150"/>
        <v>0</v>
      </c>
      <c r="AB1905" s="312" t="str">
        <f t="shared" si="152"/>
        <v/>
      </c>
      <c r="AC1905" s="169" t="str">
        <f t="shared" si="153"/>
        <v/>
      </c>
      <c r="AD1905" s="169" t="str">
        <f t="shared" si="154"/>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51"/>
        <v/>
      </c>
      <c r="T1906" s="154" t="str">
        <f ca="1">IF(B1906="","",IF(ISERROR(MATCH($J1906,SorP!$B$1:$B$6261,0)),"",INDIRECT("'SorP'!$A$"&amp;MATCH($S1906&amp;$J1906,SorP!C:C,0))))</f>
        <v/>
      </c>
      <c r="U1906" s="167"/>
      <c r="V1906" s="168" t="e">
        <f>IF(C1906="",NA(),MATCH($B1906&amp;$C1906,'Smelter Look-up'!$J:$J,0))</f>
        <v>#N/A</v>
      </c>
      <c r="X1906" s="169">
        <f t="shared" ca="1" si="150"/>
        <v>0</v>
      </c>
      <c r="AB1906" s="312" t="str">
        <f t="shared" si="152"/>
        <v/>
      </c>
      <c r="AC1906" s="169" t="str">
        <f t="shared" si="153"/>
        <v/>
      </c>
      <c r="AD1906" s="169" t="str">
        <f t="shared" si="154"/>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51"/>
        <v/>
      </c>
      <c r="T1907" s="154" t="str">
        <f ca="1">IF(B1907="","",IF(ISERROR(MATCH($J1907,SorP!$B$1:$B$6261,0)),"",INDIRECT("'SorP'!$A$"&amp;MATCH($S1907&amp;$J1907,SorP!C:C,0))))</f>
        <v/>
      </c>
      <c r="U1907" s="167"/>
      <c r="V1907" s="168" t="e">
        <f>IF(C1907="",NA(),MATCH($B1907&amp;$C1907,'Smelter Look-up'!$J:$J,0))</f>
        <v>#N/A</v>
      </c>
      <c r="X1907" s="169">
        <f t="shared" ca="1" si="150"/>
        <v>0</v>
      </c>
      <c r="AB1907" s="312" t="str">
        <f t="shared" si="152"/>
        <v/>
      </c>
      <c r="AC1907" s="169" t="str">
        <f t="shared" si="153"/>
        <v/>
      </c>
      <c r="AD1907" s="169" t="str">
        <f t="shared" si="154"/>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51"/>
        <v/>
      </c>
      <c r="T1908" s="154" t="str">
        <f ca="1">IF(B1908="","",IF(ISERROR(MATCH($J1908,SorP!$B$1:$B$6261,0)),"",INDIRECT("'SorP'!$A$"&amp;MATCH($S1908&amp;$J1908,SorP!C:C,0))))</f>
        <v/>
      </c>
      <c r="U1908" s="167"/>
      <c r="V1908" s="168" t="e">
        <f>IF(C1908="",NA(),MATCH($B1908&amp;$C1908,'Smelter Look-up'!$J:$J,0))</f>
        <v>#N/A</v>
      </c>
      <c r="X1908" s="169">
        <f t="shared" ca="1" si="150"/>
        <v>0</v>
      </c>
      <c r="AB1908" s="312" t="str">
        <f t="shared" si="152"/>
        <v/>
      </c>
      <c r="AC1908" s="169" t="str">
        <f t="shared" si="153"/>
        <v/>
      </c>
      <c r="AD1908" s="169" t="str">
        <f t="shared" si="154"/>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51"/>
        <v/>
      </c>
      <c r="T1909" s="154" t="str">
        <f ca="1">IF(B1909="","",IF(ISERROR(MATCH($J1909,SorP!$B$1:$B$6261,0)),"",INDIRECT("'SorP'!$A$"&amp;MATCH($S1909&amp;$J1909,SorP!C:C,0))))</f>
        <v/>
      </c>
      <c r="U1909" s="167"/>
      <c r="V1909" s="168" t="e">
        <f>IF(C1909="",NA(),MATCH($B1909&amp;$C1909,'Smelter Look-up'!$J:$J,0))</f>
        <v>#N/A</v>
      </c>
      <c r="X1909" s="169">
        <f t="shared" ca="1" si="150"/>
        <v>0</v>
      </c>
      <c r="AB1909" s="312" t="str">
        <f t="shared" si="152"/>
        <v/>
      </c>
      <c r="AC1909" s="169" t="str">
        <f t="shared" si="153"/>
        <v/>
      </c>
      <c r="AD1909" s="169" t="str">
        <f t="shared" si="154"/>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51"/>
        <v/>
      </c>
      <c r="T1910" s="154" t="str">
        <f ca="1">IF(B1910="","",IF(ISERROR(MATCH($J1910,SorP!$B$1:$B$6261,0)),"",INDIRECT("'SorP'!$A$"&amp;MATCH($S1910&amp;$J1910,SorP!C:C,0))))</f>
        <v/>
      </c>
      <c r="U1910" s="167"/>
      <c r="V1910" s="168" t="e">
        <f>IF(C1910="",NA(),MATCH($B1910&amp;$C1910,'Smelter Look-up'!$J:$J,0))</f>
        <v>#N/A</v>
      </c>
      <c r="X1910" s="169">
        <f t="shared" ca="1" si="150"/>
        <v>0</v>
      </c>
      <c r="AB1910" s="312" t="str">
        <f t="shared" si="152"/>
        <v/>
      </c>
      <c r="AC1910" s="169" t="str">
        <f t="shared" si="153"/>
        <v/>
      </c>
      <c r="AD1910" s="169" t="str">
        <f t="shared" si="154"/>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51"/>
        <v/>
      </c>
      <c r="T1911" s="154" t="str">
        <f ca="1">IF(B1911="","",IF(ISERROR(MATCH($J1911,SorP!$B$1:$B$6261,0)),"",INDIRECT("'SorP'!$A$"&amp;MATCH($S1911&amp;$J1911,SorP!C:C,0))))</f>
        <v/>
      </c>
      <c r="U1911" s="167"/>
      <c r="V1911" s="168" t="e">
        <f>IF(C1911="",NA(),MATCH($B1911&amp;$C1911,'Smelter Look-up'!$J:$J,0))</f>
        <v>#N/A</v>
      </c>
      <c r="X1911" s="169">
        <f t="shared" ca="1" si="150"/>
        <v>0</v>
      </c>
      <c r="AB1911" s="312" t="str">
        <f t="shared" si="152"/>
        <v/>
      </c>
      <c r="AC1911" s="169" t="str">
        <f t="shared" si="153"/>
        <v/>
      </c>
      <c r="AD1911" s="169" t="str">
        <f t="shared" si="154"/>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51"/>
        <v/>
      </c>
      <c r="T1912" s="154" t="str">
        <f ca="1">IF(B1912="","",IF(ISERROR(MATCH($J1912,SorP!$B$1:$B$6261,0)),"",INDIRECT("'SorP'!$A$"&amp;MATCH($S1912&amp;$J1912,SorP!C:C,0))))</f>
        <v/>
      </c>
      <c r="U1912" s="167"/>
      <c r="V1912" s="168" t="e">
        <f>IF(C1912="",NA(),MATCH($B1912&amp;$C1912,'Smelter Look-up'!$J:$J,0))</f>
        <v>#N/A</v>
      </c>
      <c r="X1912" s="169">
        <f t="shared" ref="X1912:X1975" ca="1" si="155">IF(AND(C1912="Smelter not listed",OR(LEN(D1912)=0,LEN(E1912)=0)),1,0)</f>
        <v>0</v>
      </c>
      <c r="AB1912" s="312" t="str">
        <f t="shared" si="152"/>
        <v/>
      </c>
      <c r="AC1912" s="169" t="str">
        <f t="shared" si="153"/>
        <v/>
      </c>
      <c r="AD1912" s="169" t="str">
        <f t="shared" si="154"/>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ref="S1913:S1976" ca="1" si="156">IF(B1913="","",IF(ISERROR(MATCH($E1913,CL,0)),"Unknown",INDIRECT("'C'!$A$"&amp;MATCH($E1913,CL,0)+1)))</f>
        <v/>
      </c>
      <c r="T1913" s="154" t="str">
        <f ca="1">IF(B1913="","",IF(ISERROR(MATCH($J1913,SorP!$B$1:$B$6261,0)),"",INDIRECT("'SorP'!$A$"&amp;MATCH($S1913&amp;$J1913,SorP!C:C,0))))</f>
        <v/>
      </c>
      <c r="U1913" s="167"/>
      <c r="V1913" s="168" t="e">
        <f>IF(C1913="",NA(),MATCH($B1913&amp;$C1913,'Smelter Look-up'!$J:$J,0))</f>
        <v>#N/A</v>
      </c>
      <c r="X1913" s="169">
        <f t="shared" ca="1" si="155"/>
        <v>0</v>
      </c>
      <c r="AB1913" s="312" t="str">
        <f t="shared" si="152"/>
        <v/>
      </c>
      <c r="AC1913" s="169" t="str">
        <f t="shared" si="153"/>
        <v/>
      </c>
      <c r="AD1913" s="169" t="str">
        <f t="shared" si="154"/>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56"/>
        <v/>
      </c>
      <c r="T1914" s="154" t="str">
        <f ca="1">IF(B1914="","",IF(ISERROR(MATCH($J1914,SorP!$B$1:$B$6261,0)),"",INDIRECT("'SorP'!$A$"&amp;MATCH($S1914&amp;$J1914,SorP!C:C,0))))</f>
        <v/>
      </c>
      <c r="U1914" s="167"/>
      <c r="V1914" s="168" t="e">
        <f>IF(C1914="",NA(),MATCH($B1914&amp;$C1914,'Smelter Look-up'!$J:$J,0))</f>
        <v>#N/A</v>
      </c>
      <c r="X1914" s="169">
        <f t="shared" ca="1" si="155"/>
        <v>0</v>
      </c>
      <c r="AB1914" s="312" t="str">
        <f t="shared" si="152"/>
        <v/>
      </c>
      <c r="AC1914" s="169" t="str">
        <f t="shared" si="153"/>
        <v/>
      </c>
      <c r="AD1914" s="169" t="str">
        <f t="shared" si="154"/>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56"/>
        <v/>
      </c>
      <c r="T1915" s="154" t="str">
        <f ca="1">IF(B1915="","",IF(ISERROR(MATCH($J1915,SorP!$B$1:$B$6261,0)),"",INDIRECT("'SorP'!$A$"&amp;MATCH($S1915&amp;$J1915,SorP!C:C,0))))</f>
        <v/>
      </c>
      <c r="U1915" s="167"/>
      <c r="V1915" s="168" t="e">
        <f>IF(C1915="",NA(),MATCH($B1915&amp;$C1915,'Smelter Look-up'!$J:$J,0))</f>
        <v>#N/A</v>
      </c>
      <c r="X1915" s="169">
        <f t="shared" ca="1" si="155"/>
        <v>0</v>
      </c>
      <c r="AB1915" s="312" t="str">
        <f t="shared" si="152"/>
        <v/>
      </c>
      <c r="AC1915" s="169" t="str">
        <f t="shared" si="153"/>
        <v/>
      </c>
      <c r="AD1915" s="169" t="str">
        <f t="shared" si="154"/>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56"/>
        <v/>
      </c>
      <c r="T1916" s="154" t="str">
        <f ca="1">IF(B1916="","",IF(ISERROR(MATCH($J1916,SorP!$B$1:$B$6261,0)),"",INDIRECT("'SorP'!$A$"&amp;MATCH($S1916&amp;$J1916,SorP!C:C,0))))</f>
        <v/>
      </c>
      <c r="U1916" s="167"/>
      <c r="V1916" s="168" t="e">
        <f>IF(C1916="",NA(),MATCH($B1916&amp;$C1916,'Smelter Look-up'!$J:$J,0))</f>
        <v>#N/A</v>
      </c>
      <c r="X1916" s="169">
        <f t="shared" ca="1" si="155"/>
        <v>0</v>
      </c>
      <c r="AB1916" s="312" t="str">
        <f t="shared" si="152"/>
        <v/>
      </c>
      <c r="AC1916" s="169" t="str">
        <f t="shared" si="153"/>
        <v/>
      </c>
      <c r="AD1916" s="169" t="str">
        <f t="shared" si="154"/>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56"/>
        <v/>
      </c>
      <c r="T1917" s="154" t="str">
        <f ca="1">IF(B1917="","",IF(ISERROR(MATCH($J1917,SorP!$B$1:$B$6261,0)),"",INDIRECT("'SorP'!$A$"&amp;MATCH($S1917&amp;$J1917,SorP!C:C,0))))</f>
        <v/>
      </c>
      <c r="U1917" s="167"/>
      <c r="V1917" s="168" t="e">
        <f>IF(C1917="",NA(),MATCH($B1917&amp;$C1917,'Smelter Look-up'!$J:$J,0))</f>
        <v>#N/A</v>
      </c>
      <c r="X1917" s="169">
        <f t="shared" ca="1" si="155"/>
        <v>0</v>
      </c>
      <c r="AB1917" s="312" t="str">
        <f t="shared" si="152"/>
        <v/>
      </c>
      <c r="AC1917" s="169" t="str">
        <f t="shared" si="153"/>
        <v/>
      </c>
      <c r="AD1917" s="169" t="str">
        <f t="shared" si="154"/>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56"/>
        <v/>
      </c>
      <c r="T1918" s="154" t="str">
        <f ca="1">IF(B1918="","",IF(ISERROR(MATCH($J1918,SorP!$B$1:$B$6261,0)),"",INDIRECT("'SorP'!$A$"&amp;MATCH($S1918&amp;$J1918,SorP!C:C,0))))</f>
        <v/>
      </c>
      <c r="U1918" s="167"/>
      <c r="V1918" s="168" t="e">
        <f>IF(C1918="",NA(),MATCH($B1918&amp;$C1918,'Smelter Look-up'!$J:$J,0))</f>
        <v>#N/A</v>
      </c>
      <c r="X1918" s="169">
        <f t="shared" ca="1" si="155"/>
        <v>0</v>
      </c>
      <c r="AB1918" s="312" t="str">
        <f t="shared" si="152"/>
        <v/>
      </c>
      <c r="AC1918" s="169" t="str">
        <f t="shared" si="153"/>
        <v/>
      </c>
      <c r="AD1918" s="169" t="str">
        <f t="shared" si="154"/>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56"/>
        <v/>
      </c>
      <c r="T1919" s="154" t="str">
        <f ca="1">IF(B1919="","",IF(ISERROR(MATCH($J1919,SorP!$B$1:$B$6261,0)),"",INDIRECT("'SorP'!$A$"&amp;MATCH($S1919&amp;$J1919,SorP!C:C,0))))</f>
        <v/>
      </c>
      <c r="U1919" s="167"/>
      <c r="V1919" s="168" t="e">
        <f>IF(C1919="",NA(),MATCH($B1919&amp;$C1919,'Smelter Look-up'!$J:$J,0))</f>
        <v>#N/A</v>
      </c>
      <c r="X1919" s="169">
        <f t="shared" ca="1" si="155"/>
        <v>0</v>
      </c>
      <c r="AB1919" s="312" t="str">
        <f t="shared" ref="AB1919:AB1982" si="157">IF(C1919="","",B1919)</f>
        <v/>
      </c>
      <c r="AC1919" s="169" t="str">
        <f t="shared" ref="AC1919:AC1982" si="158">B1919</f>
        <v/>
      </c>
      <c r="AD1919" s="169" t="str">
        <f t="shared" ref="AD1919:AD1982" si="159">IF(C1919="Smelter not listed",D1919,C1919)</f>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ca="1" si="156"/>
        <v/>
      </c>
      <c r="T1920" s="154" t="str">
        <f ca="1">IF(B1920="","",IF(ISERROR(MATCH($J1920,SorP!$B$1:$B$6261,0)),"",INDIRECT("'SorP'!$A$"&amp;MATCH($S1920&amp;$J1920,SorP!C:C,0))))</f>
        <v/>
      </c>
      <c r="U1920" s="167"/>
      <c r="V1920" s="168" t="e">
        <f>IF(C1920="",NA(),MATCH($B1920&amp;$C1920,'Smelter Look-up'!$J:$J,0))</f>
        <v>#N/A</v>
      </c>
      <c r="X1920" s="169">
        <f t="shared" ca="1" si="155"/>
        <v>0</v>
      </c>
      <c r="AB1920" s="312" t="str">
        <f t="shared" si="157"/>
        <v/>
      </c>
      <c r="AC1920" s="169" t="str">
        <f t="shared" si="158"/>
        <v/>
      </c>
      <c r="AD1920" s="169" t="str">
        <f t="shared" si="159"/>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6"/>
        <v/>
      </c>
      <c r="T1921" s="154" t="str">
        <f ca="1">IF(B1921="","",IF(ISERROR(MATCH($J1921,SorP!$B$1:$B$6261,0)),"",INDIRECT("'SorP'!$A$"&amp;MATCH($S1921&amp;$J1921,SorP!C:C,0))))</f>
        <v/>
      </c>
      <c r="U1921" s="167"/>
      <c r="V1921" s="168" t="e">
        <f>IF(C1921="",NA(),MATCH($B1921&amp;$C1921,'Smelter Look-up'!$J:$J,0))</f>
        <v>#N/A</v>
      </c>
      <c r="X1921" s="169">
        <f t="shared" ca="1" si="155"/>
        <v>0</v>
      </c>
      <c r="AB1921" s="312" t="str">
        <f t="shared" si="157"/>
        <v/>
      </c>
      <c r="AC1921" s="169" t="str">
        <f t="shared" si="158"/>
        <v/>
      </c>
      <c r="AD1921" s="169" t="str">
        <f t="shared" si="159"/>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6"/>
        <v/>
      </c>
      <c r="T1922" s="154" t="str">
        <f ca="1">IF(B1922="","",IF(ISERROR(MATCH($J1922,SorP!$B$1:$B$6261,0)),"",INDIRECT("'SorP'!$A$"&amp;MATCH($S1922&amp;$J1922,SorP!C:C,0))))</f>
        <v/>
      </c>
      <c r="U1922" s="167"/>
      <c r="V1922" s="168" t="e">
        <f>IF(C1922="",NA(),MATCH($B1922&amp;$C1922,'Smelter Look-up'!$J:$J,0))</f>
        <v>#N/A</v>
      </c>
      <c r="X1922" s="169">
        <f t="shared" ca="1" si="155"/>
        <v>0</v>
      </c>
      <c r="AB1922" s="312" t="str">
        <f t="shared" si="157"/>
        <v/>
      </c>
      <c r="AC1922" s="169" t="str">
        <f t="shared" si="158"/>
        <v/>
      </c>
      <c r="AD1922" s="169" t="str">
        <f t="shared" si="159"/>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6"/>
        <v/>
      </c>
      <c r="T1923" s="154" t="str">
        <f ca="1">IF(B1923="","",IF(ISERROR(MATCH($J1923,SorP!$B$1:$B$6261,0)),"",INDIRECT("'SorP'!$A$"&amp;MATCH($S1923&amp;$J1923,SorP!C:C,0))))</f>
        <v/>
      </c>
      <c r="U1923" s="167"/>
      <c r="V1923" s="168" t="e">
        <f>IF(C1923="",NA(),MATCH($B1923&amp;$C1923,'Smelter Look-up'!$J:$J,0))</f>
        <v>#N/A</v>
      </c>
      <c r="X1923" s="169">
        <f t="shared" ca="1" si="155"/>
        <v>0</v>
      </c>
      <c r="AB1923" s="312" t="str">
        <f t="shared" si="157"/>
        <v/>
      </c>
      <c r="AC1923" s="169" t="str">
        <f t="shared" si="158"/>
        <v/>
      </c>
      <c r="AD1923" s="169" t="str">
        <f t="shared" si="159"/>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6"/>
        <v/>
      </c>
      <c r="T1924" s="154" t="str">
        <f ca="1">IF(B1924="","",IF(ISERROR(MATCH($J1924,SorP!$B$1:$B$6261,0)),"",INDIRECT("'SorP'!$A$"&amp;MATCH($S1924&amp;$J1924,SorP!C:C,0))))</f>
        <v/>
      </c>
      <c r="U1924" s="167"/>
      <c r="V1924" s="168" t="e">
        <f>IF(C1924="",NA(),MATCH($B1924&amp;$C1924,'Smelter Look-up'!$J:$J,0))</f>
        <v>#N/A</v>
      </c>
      <c r="X1924" s="169">
        <f t="shared" ca="1" si="155"/>
        <v>0</v>
      </c>
      <c r="AB1924" s="312" t="str">
        <f t="shared" si="157"/>
        <v/>
      </c>
      <c r="AC1924" s="169" t="str">
        <f t="shared" si="158"/>
        <v/>
      </c>
      <c r="AD1924" s="169" t="str">
        <f t="shared" si="159"/>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6"/>
        <v/>
      </c>
      <c r="T1925" s="154" t="str">
        <f ca="1">IF(B1925="","",IF(ISERROR(MATCH($J1925,SorP!$B$1:$B$6261,0)),"",INDIRECT("'SorP'!$A$"&amp;MATCH($S1925&amp;$J1925,SorP!C:C,0))))</f>
        <v/>
      </c>
      <c r="U1925" s="167"/>
      <c r="V1925" s="168" t="e">
        <f>IF(C1925="",NA(),MATCH($B1925&amp;$C1925,'Smelter Look-up'!$J:$J,0))</f>
        <v>#N/A</v>
      </c>
      <c r="X1925" s="169">
        <f t="shared" ca="1" si="155"/>
        <v>0</v>
      </c>
      <c r="AB1925" s="312" t="str">
        <f t="shared" si="157"/>
        <v/>
      </c>
      <c r="AC1925" s="169" t="str">
        <f t="shared" si="158"/>
        <v/>
      </c>
      <c r="AD1925" s="169" t="str">
        <f t="shared" si="159"/>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6"/>
        <v/>
      </c>
      <c r="T1926" s="154" t="str">
        <f ca="1">IF(B1926="","",IF(ISERROR(MATCH($J1926,SorP!$B$1:$B$6261,0)),"",INDIRECT("'SorP'!$A$"&amp;MATCH($S1926&amp;$J1926,SorP!C:C,0))))</f>
        <v/>
      </c>
      <c r="U1926" s="167"/>
      <c r="V1926" s="168" t="e">
        <f>IF(C1926="",NA(),MATCH($B1926&amp;$C1926,'Smelter Look-up'!$J:$J,0))</f>
        <v>#N/A</v>
      </c>
      <c r="X1926" s="169">
        <f t="shared" ca="1" si="155"/>
        <v>0</v>
      </c>
      <c r="AB1926" s="312" t="str">
        <f t="shared" si="157"/>
        <v/>
      </c>
      <c r="AC1926" s="169" t="str">
        <f t="shared" si="158"/>
        <v/>
      </c>
      <c r="AD1926" s="169" t="str">
        <f t="shared" si="159"/>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6"/>
        <v/>
      </c>
      <c r="T1927" s="154" t="str">
        <f ca="1">IF(B1927="","",IF(ISERROR(MATCH($J1927,SorP!$B$1:$B$6261,0)),"",INDIRECT("'SorP'!$A$"&amp;MATCH($S1927&amp;$J1927,SorP!C:C,0))))</f>
        <v/>
      </c>
      <c r="U1927" s="167"/>
      <c r="V1927" s="168" t="e">
        <f>IF(C1927="",NA(),MATCH($B1927&amp;$C1927,'Smelter Look-up'!$J:$J,0))</f>
        <v>#N/A</v>
      </c>
      <c r="X1927" s="169">
        <f t="shared" ca="1" si="155"/>
        <v>0</v>
      </c>
      <c r="AB1927" s="312" t="str">
        <f t="shared" si="157"/>
        <v/>
      </c>
      <c r="AC1927" s="169" t="str">
        <f t="shared" si="158"/>
        <v/>
      </c>
      <c r="AD1927" s="169" t="str">
        <f t="shared" si="159"/>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6"/>
        <v/>
      </c>
      <c r="T1928" s="154" t="str">
        <f ca="1">IF(B1928="","",IF(ISERROR(MATCH($J1928,SorP!$B$1:$B$6261,0)),"",INDIRECT("'SorP'!$A$"&amp;MATCH($S1928&amp;$J1928,SorP!C:C,0))))</f>
        <v/>
      </c>
      <c r="U1928" s="167"/>
      <c r="V1928" s="168" t="e">
        <f>IF(C1928="",NA(),MATCH($B1928&amp;$C1928,'Smelter Look-up'!$J:$J,0))</f>
        <v>#N/A</v>
      </c>
      <c r="X1928" s="169">
        <f t="shared" ca="1" si="155"/>
        <v>0</v>
      </c>
      <c r="AB1928" s="312" t="str">
        <f t="shared" si="157"/>
        <v/>
      </c>
      <c r="AC1928" s="169" t="str">
        <f t="shared" si="158"/>
        <v/>
      </c>
      <c r="AD1928" s="169" t="str">
        <f t="shared" si="159"/>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6"/>
        <v/>
      </c>
      <c r="T1929" s="154" t="str">
        <f ca="1">IF(B1929="","",IF(ISERROR(MATCH($J1929,SorP!$B$1:$B$6261,0)),"",INDIRECT("'SorP'!$A$"&amp;MATCH($S1929&amp;$J1929,SorP!C:C,0))))</f>
        <v/>
      </c>
      <c r="U1929" s="167"/>
      <c r="V1929" s="168" t="e">
        <f>IF(C1929="",NA(),MATCH($B1929&amp;$C1929,'Smelter Look-up'!$J:$J,0))</f>
        <v>#N/A</v>
      </c>
      <c r="X1929" s="169">
        <f t="shared" ca="1" si="155"/>
        <v>0</v>
      </c>
      <c r="AB1929" s="312" t="str">
        <f t="shared" si="157"/>
        <v/>
      </c>
      <c r="AC1929" s="169" t="str">
        <f t="shared" si="158"/>
        <v/>
      </c>
      <c r="AD1929" s="169" t="str">
        <f t="shared" si="159"/>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6"/>
        <v/>
      </c>
      <c r="T1930" s="154" t="str">
        <f ca="1">IF(B1930="","",IF(ISERROR(MATCH($J1930,SorP!$B$1:$B$6261,0)),"",INDIRECT("'SorP'!$A$"&amp;MATCH($S1930&amp;$J1930,SorP!C:C,0))))</f>
        <v/>
      </c>
      <c r="U1930" s="167"/>
      <c r="V1930" s="168" t="e">
        <f>IF(C1930="",NA(),MATCH($B1930&amp;$C1930,'Smelter Look-up'!$J:$J,0))</f>
        <v>#N/A</v>
      </c>
      <c r="X1930" s="169">
        <f t="shared" ca="1" si="155"/>
        <v>0</v>
      </c>
      <c r="AB1930" s="312" t="str">
        <f t="shared" si="157"/>
        <v/>
      </c>
      <c r="AC1930" s="169" t="str">
        <f t="shared" si="158"/>
        <v/>
      </c>
      <c r="AD1930" s="169" t="str">
        <f t="shared" si="159"/>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6"/>
        <v/>
      </c>
      <c r="T1931" s="154" t="str">
        <f ca="1">IF(B1931="","",IF(ISERROR(MATCH($J1931,SorP!$B$1:$B$6261,0)),"",INDIRECT("'SorP'!$A$"&amp;MATCH($S1931&amp;$J1931,SorP!C:C,0))))</f>
        <v/>
      </c>
      <c r="U1931" s="167"/>
      <c r="V1931" s="168" t="e">
        <f>IF(C1931="",NA(),MATCH($B1931&amp;$C1931,'Smelter Look-up'!$J:$J,0))</f>
        <v>#N/A</v>
      </c>
      <c r="X1931" s="169">
        <f t="shared" ca="1" si="155"/>
        <v>0</v>
      </c>
      <c r="AB1931" s="312" t="str">
        <f t="shared" si="157"/>
        <v/>
      </c>
      <c r="AC1931" s="169" t="str">
        <f t="shared" si="158"/>
        <v/>
      </c>
      <c r="AD1931" s="169" t="str">
        <f t="shared" si="159"/>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6"/>
        <v/>
      </c>
      <c r="T1932" s="154" t="str">
        <f ca="1">IF(B1932="","",IF(ISERROR(MATCH($J1932,SorP!$B$1:$B$6261,0)),"",INDIRECT("'SorP'!$A$"&amp;MATCH($S1932&amp;$J1932,SorP!C:C,0))))</f>
        <v/>
      </c>
      <c r="U1932" s="167"/>
      <c r="V1932" s="168" t="e">
        <f>IF(C1932="",NA(),MATCH($B1932&amp;$C1932,'Smelter Look-up'!$J:$J,0))</f>
        <v>#N/A</v>
      </c>
      <c r="X1932" s="169">
        <f t="shared" ca="1" si="155"/>
        <v>0</v>
      </c>
      <c r="AB1932" s="312" t="str">
        <f t="shared" si="157"/>
        <v/>
      </c>
      <c r="AC1932" s="169" t="str">
        <f t="shared" si="158"/>
        <v/>
      </c>
      <c r="AD1932" s="169" t="str">
        <f t="shared" si="159"/>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6"/>
        <v/>
      </c>
      <c r="T1933" s="154" t="str">
        <f ca="1">IF(B1933="","",IF(ISERROR(MATCH($J1933,SorP!$B$1:$B$6261,0)),"",INDIRECT("'SorP'!$A$"&amp;MATCH($S1933&amp;$J1933,SorP!C:C,0))))</f>
        <v/>
      </c>
      <c r="U1933" s="167"/>
      <c r="V1933" s="168" t="e">
        <f>IF(C1933="",NA(),MATCH($B1933&amp;$C1933,'Smelter Look-up'!$J:$J,0))</f>
        <v>#N/A</v>
      </c>
      <c r="X1933" s="169">
        <f t="shared" ca="1" si="155"/>
        <v>0</v>
      </c>
      <c r="AB1933" s="312" t="str">
        <f t="shared" si="157"/>
        <v/>
      </c>
      <c r="AC1933" s="169" t="str">
        <f t="shared" si="158"/>
        <v/>
      </c>
      <c r="AD1933" s="169" t="str">
        <f t="shared" si="159"/>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6"/>
        <v/>
      </c>
      <c r="T1934" s="154" t="str">
        <f ca="1">IF(B1934="","",IF(ISERROR(MATCH($J1934,SorP!$B$1:$B$6261,0)),"",INDIRECT("'SorP'!$A$"&amp;MATCH($S1934&amp;$J1934,SorP!C:C,0))))</f>
        <v/>
      </c>
      <c r="U1934" s="167"/>
      <c r="V1934" s="168" t="e">
        <f>IF(C1934="",NA(),MATCH($B1934&amp;$C1934,'Smelter Look-up'!$J:$J,0))</f>
        <v>#N/A</v>
      </c>
      <c r="X1934" s="169">
        <f t="shared" ca="1" si="155"/>
        <v>0</v>
      </c>
      <c r="AB1934" s="312" t="str">
        <f t="shared" si="157"/>
        <v/>
      </c>
      <c r="AC1934" s="169" t="str">
        <f t="shared" si="158"/>
        <v/>
      </c>
      <c r="AD1934" s="169" t="str">
        <f t="shared" si="159"/>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6"/>
        <v/>
      </c>
      <c r="T1935" s="154" t="str">
        <f ca="1">IF(B1935="","",IF(ISERROR(MATCH($J1935,SorP!$B$1:$B$6261,0)),"",INDIRECT("'SorP'!$A$"&amp;MATCH($S1935&amp;$J1935,SorP!C:C,0))))</f>
        <v/>
      </c>
      <c r="U1935" s="167"/>
      <c r="V1935" s="168" t="e">
        <f>IF(C1935="",NA(),MATCH($B1935&amp;$C1935,'Smelter Look-up'!$J:$J,0))</f>
        <v>#N/A</v>
      </c>
      <c r="X1935" s="169">
        <f t="shared" ca="1" si="155"/>
        <v>0</v>
      </c>
      <c r="AB1935" s="312" t="str">
        <f t="shared" si="157"/>
        <v/>
      </c>
      <c r="AC1935" s="169" t="str">
        <f t="shared" si="158"/>
        <v/>
      </c>
      <c r="AD1935" s="169" t="str">
        <f t="shared" si="159"/>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6"/>
        <v/>
      </c>
      <c r="T1936" s="154" t="str">
        <f ca="1">IF(B1936="","",IF(ISERROR(MATCH($J1936,SorP!$B$1:$B$6261,0)),"",INDIRECT("'SorP'!$A$"&amp;MATCH($S1936&amp;$J1936,SorP!C:C,0))))</f>
        <v/>
      </c>
      <c r="U1936" s="167"/>
      <c r="V1936" s="168" t="e">
        <f>IF(C1936="",NA(),MATCH($B1936&amp;$C1936,'Smelter Look-up'!$J:$J,0))</f>
        <v>#N/A</v>
      </c>
      <c r="X1936" s="169">
        <f t="shared" ca="1" si="155"/>
        <v>0</v>
      </c>
      <c r="AB1936" s="312" t="str">
        <f t="shared" si="157"/>
        <v/>
      </c>
      <c r="AC1936" s="169" t="str">
        <f t="shared" si="158"/>
        <v/>
      </c>
      <c r="AD1936" s="169" t="str">
        <f t="shared" si="159"/>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6"/>
        <v/>
      </c>
      <c r="T1937" s="154" t="str">
        <f ca="1">IF(B1937="","",IF(ISERROR(MATCH($J1937,SorP!$B$1:$B$6261,0)),"",INDIRECT("'SorP'!$A$"&amp;MATCH($S1937&amp;$J1937,SorP!C:C,0))))</f>
        <v/>
      </c>
      <c r="U1937" s="167"/>
      <c r="V1937" s="168" t="e">
        <f>IF(C1937="",NA(),MATCH($B1937&amp;$C1937,'Smelter Look-up'!$J:$J,0))</f>
        <v>#N/A</v>
      </c>
      <c r="X1937" s="169">
        <f t="shared" ca="1" si="155"/>
        <v>0</v>
      </c>
      <c r="AB1937" s="312" t="str">
        <f t="shared" si="157"/>
        <v/>
      </c>
      <c r="AC1937" s="169" t="str">
        <f t="shared" si="158"/>
        <v/>
      </c>
      <c r="AD1937" s="169" t="str">
        <f t="shared" si="159"/>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6"/>
        <v/>
      </c>
      <c r="T1938" s="154" t="str">
        <f ca="1">IF(B1938="","",IF(ISERROR(MATCH($J1938,SorP!$B$1:$B$6261,0)),"",INDIRECT("'SorP'!$A$"&amp;MATCH($S1938&amp;$J1938,SorP!C:C,0))))</f>
        <v/>
      </c>
      <c r="U1938" s="167"/>
      <c r="V1938" s="168" t="e">
        <f>IF(C1938="",NA(),MATCH($B1938&amp;$C1938,'Smelter Look-up'!$J:$J,0))</f>
        <v>#N/A</v>
      </c>
      <c r="X1938" s="169">
        <f t="shared" ca="1" si="155"/>
        <v>0</v>
      </c>
      <c r="AB1938" s="312" t="str">
        <f t="shared" si="157"/>
        <v/>
      </c>
      <c r="AC1938" s="169" t="str">
        <f t="shared" si="158"/>
        <v/>
      </c>
      <c r="AD1938" s="169" t="str">
        <f t="shared" si="159"/>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6"/>
        <v/>
      </c>
      <c r="T1939" s="154" t="str">
        <f ca="1">IF(B1939="","",IF(ISERROR(MATCH($J1939,SorP!$B$1:$B$6261,0)),"",INDIRECT("'SorP'!$A$"&amp;MATCH($S1939&amp;$J1939,SorP!C:C,0))))</f>
        <v/>
      </c>
      <c r="U1939" s="167"/>
      <c r="V1939" s="168" t="e">
        <f>IF(C1939="",NA(),MATCH($B1939&amp;$C1939,'Smelter Look-up'!$J:$J,0))</f>
        <v>#N/A</v>
      </c>
      <c r="X1939" s="169">
        <f t="shared" ca="1" si="155"/>
        <v>0</v>
      </c>
      <c r="AB1939" s="312" t="str">
        <f t="shared" si="157"/>
        <v/>
      </c>
      <c r="AC1939" s="169" t="str">
        <f t="shared" si="158"/>
        <v/>
      </c>
      <c r="AD1939" s="169" t="str">
        <f t="shared" si="159"/>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6"/>
        <v/>
      </c>
      <c r="T1940" s="154" t="str">
        <f ca="1">IF(B1940="","",IF(ISERROR(MATCH($J1940,SorP!$B$1:$B$6261,0)),"",INDIRECT("'SorP'!$A$"&amp;MATCH($S1940&amp;$J1940,SorP!C:C,0))))</f>
        <v/>
      </c>
      <c r="U1940" s="167"/>
      <c r="V1940" s="168" t="e">
        <f>IF(C1940="",NA(),MATCH($B1940&amp;$C1940,'Smelter Look-up'!$J:$J,0))</f>
        <v>#N/A</v>
      </c>
      <c r="X1940" s="169">
        <f t="shared" ca="1" si="155"/>
        <v>0</v>
      </c>
      <c r="AB1940" s="312" t="str">
        <f t="shared" si="157"/>
        <v/>
      </c>
      <c r="AC1940" s="169" t="str">
        <f t="shared" si="158"/>
        <v/>
      </c>
      <c r="AD1940" s="169" t="str">
        <f t="shared" si="159"/>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6"/>
        <v/>
      </c>
      <c r="T1941" s="154" t="str">
        <f ca="1">IF(B1941="","",IF(ISERROR(MATCH($J1941,SorP!$B$1:$B$6261,0)),"",INDIRECT("'SorP'!$A$"&amp;MATCH($S1941&amp;$J1941,SorP!C:C,0))))</f>
        <v/>
      </c>
      <c r="U1941" s="167"/>
      <c r="V1941" s="168" t="e">
        <f>IF(C1941="",NA(),MATCH($B1941&amp;$C1941,'Smelter Look-up'!$J:$J,0))</f>
        <v>#N/A</v>
      </c>
      <c r="X1941" s="169">
        <f t="shared" ca="1" si="155"/>
        <v>0</v>
      </c>
      <c r="AB1941" s="312" t="str">
        <f t="shared" si="157"/>
        <v/>
      </c>
      <c r="AC1941" s="169" t="str">
        <f t="shared" si="158"/>
        <v/>
      </c>
      <c r="AD1941" s="169" t="str">
        <f t="shared" si="159"/>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6"/>
        <v/>
      </c>
      <c r="T1942" s="154" t="str">
        <f ca="1">IF(B1942="","",IF(ISERROR(MATCH($J1942,SorP!$B$1:$B$6261,0)),"",INDIRECT("'SorP'!$A$"&amp;MATCH($S1942&amp;$J1942,SorP!C:C,0))))</f>
        <v/>
      </c>
      <c r="U1942" s="167"/>
      <c r="V1942" s="168" t="e">
        <f>IF(C1942="",NA(),MATCH($B1942&amp;$C1942,'Smelter Look-up'!$J:$J,0))</f>
        <v>#N/A</v>
      </c>
      <c r="X1942" s="169">
        <f t="shared" ca="1" si="155"/>
        <v>0</v>
      </c>
      <c r="AB1942" s="312" t="str">
        <f t="shared" si="157"/>
        <v/>
      </c>
      <c r="AC1942" s="169" t="str">
        <f t="shared" si="158"/>
        <v/>
      </c>
      <c r="AD1942" s="169" t="str">
        <f t="shared" si="159"/>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6"/>
        <v/>
      </c>
      <c r="T1943" s="154" t="str">
        <f ca="1">IF(B1943="","",IF(ISERROR(MATCH($J1943,SorP!$B$1:$B$6261,0)),"",INDIRECT("'SorP'!$A$"&amp;MATCH($S1943&amp;$J1943,SorP!C:C,0))))</f>
        <v/>
      </c>
      <c r="U1943" s="167"/>
      <c r="V1943" s="168" t="e">
        <f>IF(C1943="",NA(),MATCH($B1943&amp;$C1943,'Smelter Look-up'!$J:$J,0))</f>
        <v>#N/A</v>
      </c>
      <c r="X1943" s="169">
        <f t="shared" ca="1" si="155"/>
        <v>0</v>
      </c>
      <c r="AB1943" s="312" t="str">
        <f t="shared" si="157"/>
        <v/>
      </c>
      <c r="AC1943" s="169" t="str">
        <f t="shared" si="158"/>
        <v/>
      </c>
      <c r="AD1943" s="169" t="str">
        <f t="shared" si="159"/>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6"/>
        <v/>
      </c>
      <c r="T1944" s="154" t="str">
        <f ca="1">IF(B1944="","",IF(ISERROR(MATCH($J1944,SorP!$B$1:$B$6261,0)),"",INDIRECT("'SorP'!$A$"&amp;MATCH($S1944&amp;$J1944,SorP!C:C,0))))</f>
        <v/>
      </c>
      <c r="U1944" s="167"/>
      <c r="V1944" s="168" t="e">
        <f>IF(C1944="",NA(),MATCH($B1944&amp;$C1944,'Smelter Look-up'!$J:$J,0))</f>
        <v>#N/A</v>
      </c>
      <c r="X1944" s="169">
        <f t="shared" ca="1" si="155"/>
        <v>0</v>
      </c>
      <c r="AB1944" s="312" t="str">
        <f t="shared" si="157"/>
        <v/>
      </c>
      <c r="AC1944" s="169" t="str">
        <f t="shared" si="158"/>
        <v/>
      </c>
      <c r="AD1944" s="169" t="str">
        <f t="shared" si="159"/>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6"/>
        <v/>
      </c>
      <c r="T1945" s="154" t="str">
        <f ca="1">IF(B1945="","",IF(ISERROR(MATCH($J1945,SorP!$B$1:$B$6261,0)),"",INDIRECT("'SorP'!$A$"&amp;MATCH($S1945&amp;$J1945,SorP!C:C,0))))</f>
        <v/>
      </c>
      <c r="U1945" s="167"/>
      <c r="V1945" s="168" t="e">
        <f>IF(C1945="",NA(),MATCH($B1945&amp;$C1945,'Smelter Look-up'!$J:$J,0))</f>
        <v>#N/A</v>
      </c>
      <c r="X1945" s="169">
        <f t="shared" ca="1" si="155"/>
        <v>0</v>
      </c>
      <c r="AB1945" s="312" t="str">
        <f t="shared" si="157"/>
        <v/>
      </c>
      <c r="AC1945" s="169" t="str">
        <f t="shared" si="158"/>
        <v/>
      </c>
      <c r="AD1945" s="169" t="str">
        <f t="shared" si="159"/>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6"/>
        <v/>
      </c>
      <c r="T1946" s="154" t="str">
        <f ca="1">IF(B1946="","",IF(ISERROR(MATCH($J1946,SorP!$B$1:$B$6261,0)),"",INDIRECT("'SorP'!$A$"&amp;MATCH($S1946&amp;$J1946,SorP!C:C,0))))</f>
        <v/>
      </c>
      <c r="U1946" s="167"/>
      <c r="V1946" s="168" t="e">
        <f>IF(C1946="",NA(),MATCH($B1946&amp;$C1946,'Smelter Look-up'!$J:$J,0))</f>
        <v>#N/A</v>
      </c>
      <c r="X1946" s="169">
        <f t="shared" ca="1" si="155"/>
        <v>0</v>
      </c>
      <c r="AB1946" s="312" t="str">
        <f t="shared" si="157"/>
        <v/>
      </c>
      <c r="AC1946" s="169" t="str">
        <f t="shared" si="158"/>
        <v/>
      </c>
      <c r="AD1946" s="169" t="str">
        <f t="shared" si="159"/>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6"/>
        <v/>
      </c>
      <c r="T1947" s="154" t="str">
        <f ca="1">IF(B1947="","",IF(ISERROR(MATCH($J1947,SorP!$B$1:$B$6261,0)),"",INDIRECT("'SorP'!$A$"&amp;MATCH($S1947&amp;$J1947,SorP!C:C,0))))</f>
        <v/>
      </c>
      <c r="U1947" s="167"/>
      <c r="V1947" s="168" t="e">
        <f>IF(C1947="",NA(),MATCH($B1947&amp;$C1947,'Smelter Look-up'!$J:$J,0))</f>
        <v>#N/A</v>
      </c>
      <c r="X1947" s="169">
        <f t="shared" ca="1" si="155"/>
        <v>0</v>
      </c>
      <c r="AB1947" s="312" t="str">
        <f t="shared" si="157"/>
        <v/>
      </c>
      <c r="AC1947" s="169" t="str">
        <f t="shared" si="158"/>
        <v/>
      </c>
      <c r="AD1947" s="169" t="str">
        <f t="shared" si="159"/>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6"/>
        <v/>
      </c>
      <c r="T1948" s="154" t="str">
        <f ca="1">IF(B1948="","",IF(ISERROR(MATCH($J1948,SorP!$B$1:$B$6261,0)),"",INDIRECT("'SorP'!$A$"&amp;MATCH($S1948&amp;$J1948,SorP!C:C,0))))</f>
        <v/>
      </c>
      <c r="U1948" s="167"/>
      <c r="V1948" s="168" t="e">
        <f>IF(C1948="",NA(),MATCH($B1948&amp;$C1948,'Smelter Look-up'!$J:$J,0))</f>
        <v>#N/A</v>
      </c>
      <c r="X1948" s="169">
        <f t="shared" ca="1" si="155"/>
        <v>0</v>
      </c>
      <c r="AB1948" s="312" t="str">
        <f t="shared" si="157"/>
        <v/>
      </c>
      <c r="AC1948" s="169" t="str">
        <f t="shared" si="158"/>
        <v/>
      </c>
      <c r="AD1948" s="169" t="str">
        <f t="shared" si="159"/>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6"/>
        <v/>
      </c>
      <c r="T1949" s="154" t="str">
        <f ca="1">IF(B1949="","",IF(ISERROR(MATCH($J1949,SorP!$B$1:$B$6261,0)),"",INDIRECT("'SorP'!$A$"&amp;MATCH($S1949&amp;$J1949,SorP!C:C,0))))</f>
        <v/>
      </c>
      <c r="U1949" s="167"/>
      <c r="V1949" s="168" t="e">
        <f>IF(C1949="",NA(),MATCH($B1949&amp;$C1949,'Smelter Look-up'!$J:$J,0))</f>
        <v>#N/A</v>
      </c>
      <c r="X1949" s="169">
        <f t="shared" ca="1" si="155"/>
        <v>0</v>
      </c>
      <c r="AB1949" s="312" t="str">
        <f t="shared" si="157"/>
        <v/>
      </c>
      <c r="AC1949" s="169" t="str">
        <f t="shared" si="158"/>
        <v/>
      </c>
      <c r="AD1949" s="169" t="str">
        <f t="shared" si="159"/>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6"/>
        <v/>
      </c>
      <c r="T1950" s="154" t="str">
        <f ca="1">IF(B1950="","",IF(ISERROR(MATCH($J1950,SorP!$B$1:$B$6261,0)),"",INDIRECT("'SorP'!$A$"&amp;MATCH($S1950&amp;$J1950,SorP!C:C,0))))</f>
        <v/>
      </c>
      <c r="U1950" s="167"/>
      <c r="V1950" s="168" t="e">
        <f>IF(C1950="",NA(),MATCH($B1950&amp;$C1950,'Smelter Look-up'!$J:$J,0))</f>
        <v>#N/A</v>
      </c>
      <c r="X1950" s="169">
        <f t="shared" ca="1" si="155"/>
        <v>0</v>
      </c>
      <c r="AB1950" s="312" t="str">
        <f t="shared" si="157"/>
        <v/>
      </c>
      <c r="AC1950" s="169" t="str">
        <f t="shared" si="158"/>
        <v/>
      </c>
      <c r="AD1950" s="169" t="str">
        <f t="shared" si="159"/>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6"/>
        <v/>
      </c>
      <c r="T1951" s="154" t="str">
        <f ca="1">IF(B1951="","",IF(ISERROR(MATCH($J1951,SorP!$B$1:$B$6261,0)),"",INDIRECT("'SorP'!$A$"&amp;MATCH($S1951&amp;$J1951,SorP!C:C,0))))</f>
        <v/>
      </c>
      <c r="U1951" s="167"/>
      <c r="V1951" s="168" t="e">
        <f>IF(C1951="",NA(),MATCH($B1951&amp;$C1951,'Smelter Look-up'!$J:$J,0))</f>
        <v>#N/A</v>
      </c>
      <c r="X1951" s="169">
        <f t="shared" ca="1" si="155"/>
        <v>0</v>
      </c>
      <c r="AB1951" s="312" t="str">
        <f t="shared" si="157"/>
        <v/>
      </c>
      <c r="AC1951" s="169" t="str">
        <f t="shared" si="158"/>
        <v/>
      </c>
      <c r="AD1951" s="169" t="str">
        <f t="shared" si="159"/>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6"/>
        <v/>
      </c>
      <c r="T1952" s="154" t="str">
        <f ca="1">IF(B1952="","",IF(ISERROR(MATCH($J1952,SorP!$B$1:$B$6261,0)),"",INDIRECT("'SorP'!$A$"&amp;MATCH($S1952&amp;$J1952,SorP!C:C,0))))</f>
        <v/>
      </c>
      <c r="U1952" s="167"/>
      <c r="V1952" s="168" t="e">
        <f>IF(C1952="",NA(),MATCH($B1952&amp;$C1952,'Smelter Look-up'!$J:$J,0))</f>
        <v>#N/A</v>
      </c>
      <c r="X1952" s="169">
        <f t="shared" ca="1" si="155"/>
        <v>0</v>
      </c>
      <c r="AB1952" s="312" t="str">
        <f t="shared" si="157"/>
        <v/>
      </c>
      <c r="AC1952" s="169" t="str">
        <f t="shared" si="158"/>
        <v/>
      </c>
      <c r="AD1952" s="169" t="str">
        <f t="shared" si="159"/>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6"/>
        <v/>
      </c>
      <c r="T1953" s="154" t="str">
        <f ca="1">IF(B1953="","",IF(ISERROR(MATCH($J1953,SorP!$B$1:$B$6261,0)),"",INDIRECT("'SorP'!$A$"&amp;MATCH($S1953&amp;$J1953,SorP!C:C,0))))</f>
        <v/>
      </c>
      <c r="U1953" s="167"/>
      <c r="V1953" s="168" t="e">
        <f>IF(C1953="",NA(),MATCH($B1953&amp;$C1953,'Smelter Look-up'!$J:$J,0))</f>
        <v>#N/A</v>
      </c>
      <c r="X1953" s="169">
        <f t="shared" ca="1" si="155"/>
        <v>0</v>
      </c>
      <c r="AB1953" s="312" t="str">
        <f t="shared" si="157"/>
        <v/>
      </c>
      <c r="AC1953" s="169" t="str">
        <f t="shared" si="158"/>
        <v/>
      </c>
      <c r="AD1953" s="169" t="str">
        <f t="shared" si="159"/>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6"/>
        <v/>
      </c>
      <c r="T1954" s="154" t="str">
        <f ca="1">IF(B1954="","",IF(ISERROR(MATCH($J1954,SorP!$B$1:$B$6261,0)),"",INDIRECT("'SorP'!$A$"&amp;MATCH($S1954&amp;$J1954,SorP!C:C,0))))</f>
        <v/>
      </c>
      <c r="U1954" s="167"/>
      <c r="V1954" s="168" t="e">
        <f>IF(C1954="",NA(),MATCH($B1954&amp;$C1954,'Smelter Look-up'!$J:$J,0))</f>
        <v>#N/A</v>
      </c>
      <c r="X1954" s="169">
        <f t="shared" ca="1" si="155"/>
        <v>0</v>
      </c>
      <c r="AB1954" s="312" t="str">
        <f t="shared" si="157"/>
        <v/>
      </c>
      <c r="AC1954" s="169" t="str">
        <f t="shared" si="158"/>
        <v/>
      </c>
      <c r="AD1954" s="169" t="str">
        <f t="shared" si="159"/>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6"/>
        <v/>
      </c>
      <c r="T1955" s="154" t="str">
        <f ca="1">IF(B1955="","",IF(ISERROR(MATCH($J1955,SorP!$B$1:$B$6261,0)),"",INDIRECT("'SorP'!$A$"&amp;MATCH($S1955&amp;$J1955,SorP!C:C,0))))</f>
        <v/>
      </c>
      <c r="U1955" s="167"/>
      <c r="V1955" s="168" t="e">
        <f>IF(C1955="",NA(),MATCH($B1955&amp;$C1955,'Smelter Look-up'!$J:$J,0))</f>
        <v>#N/A</v>
      </c>
      <c r="X1955" s="169">
        <f t="shared" ca="1" si="155"/>
        <v>0</v>
      </c>
      <c r="AB1955" s="312" t="str">
        <f t="shared" si="157"/>
        <v/>
      </c>
      <c r="AC1955" s="169" t="str">
        <f t="shared" si="158"/>
        <v/>
      </c>
      <c r="AD1955" s="169" t="str">
        <f t="shared" si="159"/>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6"/>
        <v/>
      </c>
      <c r="T1956" s="154" t="str">
        <f ca="1">IF(B1956="","",IF(ISERROR(MATCH($J1956,SorP!$B$1:$B$6261,0)),"",INDIRECT("'SorP'!$A$"&amp;MATCH($S1956&amp;$J1956,SorP!C:C,0))))</f>
        <v/>
      </c>
      <c r="U1956" s="167"/>
      <c r="V1956" s="168" t="e">
        <f>IF(C1956="",NA(),MATCH($B1956&amp;$C1956,'Smelter Look-up'!$J:$J,0))</f>
        <v>#N/A</v>
      </c>
      <c r="X1956" s="169">
        <f t="shared" ca="1" si="155"/>
        <v>0</v>
      </c>
      <c r="AB1956" s="312" t="str">
        <f t="shared" si="157"/>
        <v/>
      </c>
      <c r="AC1956" s="169" t="str">
        <f t="shared" si="158"/>
        <v/>
      </c>
      <c r="AD1956" s="169" t="str">
        <f t="shared" si="159"/>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6"/>
        <v/>
      </c>
      <c r="T1957" s="154" t="str">
        <f ca="1">IF(B1957="","",IF(ISERROR(MATCH($J1957,SorP!$B$1:$B$6261,0)),"",INDIRECT("'SorP'!$A$"&amp;MATCH($S1957&amp;$J1957,SorP!C:C,0))))</f>
        <v/>
      </c>
      <c r="U1957" s="167"/>
      <c r="V1957" s="168" t="e">
        <f>IF(C1957="",NA(),MATCH($B1957&amp;$C1957,'Smelter Look-up'!$J:$J,0))</f>
        <v>#N/A</v>
      </c>
      <c r="X1957" s="169">
        <f t="shared" ca="1" si="155"/>
        <v>0</v>
      </c>
      <c r="AB1957" s="312" t="str">
        <f t="shared" si="157"/>
        <v/>
      </c>
      <c r="AC1957" s="169" t="str">
        <f t="shared" si="158"/>
        <v/>
      </c>
      <c r="AD1957" s="169" t="str">
        <f t="shared" si="159"/>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6"/>
        <v/>
      </c>
      <c r="T1958" s="154" t="str">
        <f ca="1">IF(B1958="","",IF(ISERROR(MATCH($J1958,SorP!$B$1:$B$6261,0)),"",INDIRECT("'SorP'!$A$"&amp;MATCH($S1958&amp;$J1958,SorP!C:C,0))))</f>
        <v/>
      </c>
      <c r="U1958" s="167"/>
      <c r="V1958" s="168" t="e">
        <f>IF(C1958="",NA(),MATCH($B1958&amp;$C1958,'Smelter Look-up'!$J:$J,0))</f>
        <v>#N/A</v>
      </c>
      <c r="X1958" s="169">
        <f t="shared" ca="1" si="155"/>
        <v>0</v>
      </c>
      <c r="AB1958" s="312" t="str">
        <f t="shared" si="157"/>
        <v/>
      </c>
      <c r="AC1958" s="169" t="str">
        <f t="shared" si="158"/>
        <v/>
      </c>
      <c r="AD1958" s="169" t="str">
        <f t="shared" si="159"/>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6"/>
        <v/>
      </c>
      <c r="T1959" s="154" t="str">
        <f ca="1">IF(B1959="","",IF(ISERROR(MATCH($J1959,SorP!$B$1:$B$6261,0)),"",INDIRECT("'SorP'!$A$"&amp;MATCH($S1959&amp;$J1959,SorP!C:C,0))))</f>
        <v/>
      </c>
      <c r="U1959" s="167"/>
      <c r="V1959" s="168" t="e">
        <f>IF(C1959="",NA(),MATCH($B1959&amp;$C1959,'Smelter Look-up'!$J:$J,0))</f>
        <v>#N/A</v>
      </c>
      <c r="X1959" s="169">
        <f t="shared" ca="1" si="155"/>
        <v>0</v>
      </c>
      <c r="AB1959" s="312" t="str">
        <f t="shared" si="157"/>
        <v/>
      </c>
      <c r="AC1959" s="169" t="str">
        <f t="shared" si="158"/>
        <v/>
      </c>
      <c r="AD1959" s="169" t="str">
        <f t="shared" si="159"/>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6"/>
        <v/>
      </c>
      <c r="T1960" s="154" t="str">
        <f ca="1">IF(B1960="","",IF(ISERROR(MATCH($J1960,SorP!$B$1:$B$6261,0)),"",INDIRECT("'SorP'!$A$"&amp;MATCH($S1960&amp;$J1960,SorP!C:C,0))))</f>
        <v/>
      </c>
      <c r="U1960" s="167"/>
      <c r="V1960" s="168" t="e">
        <f>IF(C1960="",NA(),MATCH($B1960&amp;$C1960,'Smelter Look-up'!$J:$J,0))</f>
        <v>#N/A</v>
      </c>
      <c r="X1960" s="169">
        <f t="shared" ca="1" si="155"/>
        <v>0</v>
      </c>
      <c r="AB1960" s="312" t="str">
        <f t="shared" si="157"/>
        <v/>
      </c>
      <c r="AC1960" s="169" t="str">
        <f t="shared" si="158"/>
        <v/>
      </c>
      <c r="AD1960" s="169" t="str">
        <f t="shared" si="159"/>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6"/>
        <v/>
      </c>
      <c r="T1961" s="154" t="str">
        <f ca="1">IF(B1961="","",IF(ISERROR(MATCH($J1961,SorP!$B$1:$B$6261,0)),"",INDIRECT("'SorP'!$A$"&amp;MATCH($S1961&amp;$J1961,SorP!C:C,0))))</f>
        <v/>
      </c>
      <c r="U1961" s="167"/>
      <c r="V1961" s="168" t="e">
        <f>IF(C1961="",NA(),MATCH($B1961&amp;$C1961,'Smelter Look-up'!$J:$J,0))</f>
        <v>#N/A</v>
      </c>
      <c r="X1961" s="169">
        <f t="shared" ca="1" si="155"/>
        <v>0</v>
      </c>
      <c r="AB1961" s="312" t="str">
        <f t="shared" si="157"/>
        <v/>
      </c>
      <c r="AC1961" s="169" t="str">
        <f t="shared" si="158"/>
        <v/>
      </c>
      <c r="AD1961" s="169" t="str">
        <f t="shared" si="159"/>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6"/>
        <v/>
      </c>
      <c r="T1962" s="154" t="str">
        <f ca="1">IF(B1962="","",IF(ISERROR(MATCH($J1962,SorP!$B$1:$B$6261,0)),"",INDIRECT("'SorP'!$A$"&amp;MATCH($S1962&amp;$J1962,SorP!C:C,0))))</f>
        <v/>
      </c>
      <c r="U1962" s="167"/>
      <c r="V1962" s="168" t="e">
        <f>IF(C1962="",NA(),MATCH($B1962&amp;$C1962,'Smelter Look-up'!$J:$J,0))</f>
        <v>#N/A</v>
      </c>
      <c r="X1962" s="169">
        <f t="shared" ca="1" si="155"/>
        <v>0</v>
      </c>
      <c r="AB1962" s="312" t="str">
        <f t="shared" si="157"/>
        <v/>
      </c>
      <c r="AC1962" s="169" t="str">
        <f t="shared" si="158"/>
        <v/>
      </c>
      <c r="AD1962" s="169" t="str">
        <f t="shared" si="159"/>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6"/>
        <v/>
      </c>
      <c r="T1963" s="154" t="str">
        <f ca="1">IF(B1963="","",IF(ISERROR(MATCH($J1963,SorP!$B$1:$B$6261,0)),"",INDIRECT("'SorP'!$A$"&amp;MATCH($S1963&amp;$J1963,SorP!C:C,0))))</f>
        <v/>
      </c>
      <c r="U1963" s="167"/>
      <c r="V1963" s="168" t="e">
        <f>IF(C1963="",NA(),MATCH($B1963&amp;$C1963,'Smelter Look-up'!$J:$J,0))</f>
        <v>#N/A</v>
      </c>
      <c r="X1963" s="169">
        <f t="shared" ca="1" si="155"/>
        <v>0</v>
      </c>
      <c r="AB1963" s="312" t="str">
        <f t="shared" si="157"/>
        <v/>
      </c>
      <c r="AC1963" s="169" t="str">
        <f t="shared" si="158"/>
        <v/>
      </c>
      <c r="AD1963" s="169" t="str">
        <f t="shared" si="159"/>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6"/>
        <v/>
      </c>
      <c r="T1964" s="154" t="str">
        <f ca="1">IF(B1964="","",IF(ISERROR(MATCH($J1964,SorP!$B$1:$B$6261,0)),"",INDIRECT("'SorP'!$A$"&amp;MATCH($S1964&amp;$J1964,SorP!C:C,0))))</f>
        <v/>
      </c>
      <c r="U1964" s="167"/>
      <c r="V1964" s="168" t="e">
        <f>IF(C1964="",NA(),MATCH($B1964&amp;$C1964,'Smelter Look-up'!$J:$J,0))</f>
        <v>#N/A</v>
      </c>
      <c r="X1964" s="169">
        <f t="shared" ca="1" si="155"/>
        <v>0</v>
      </c>
      <c r="AB1964" s="312" t="str">
        <f t="shared" si="157"/>
        <v/>
      </c>
      <c r="AC1964" s="169" t="str">
        <f t="shared" si="158"/>
        <v/>
      </c>
      <c r="AD1964" s="169" t="str">
        <f t="shared" si="159"/>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6"/>
        <v/>
      </c>
      <c r="T1965" s="154" t="str">
        <f ca="1">IF(B1965="","",IF(ISERROR(MATCH($J1965,SorP!$B$1:$B$6261,0)),"",INDIRECT("'SorP'!$A$"&amp;MATCH($S1965&amp;$J1965,SorP!C:C,0))))</f>
        <v/>
      </c>
      <c r="U1965" s="167"/>
      <c r="V1965" s="168" t="e">
        <f>IF(C1965="",NA(),MATCH($B1965&amp;$C1965,'Smelter Look-up'!$J:$J,0))</f>
        <v>#N/A</v>
      </c>
      <c r="X1965" s="169">
        <f t="shared" ca="1" si="155"/>
        <v>0</v>
      </c>
      <c r="AB1965" s="312" t="str">
        <f t="shared" si="157"/>
        <v/>
      </c>
      <c r="AC1965" s="169" t="str">
        <f t="shared" si="158"/>
        <v/>
      </c>
      <c r="AD1965" s="169" t="str">
        <f t="shared" si="159"/>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6"/>
        <v/>
      </c>
      <c r="T1966" s="154" t="str">
        <f ca="1">IF(B1966="","",IF(ISERROR(MATCH($J1966,SorP!$B$1:$B$6261,0)),"",INDIRECT("'SorP'!$A$"&amp;MATCH($S1966&amp;$J1966,SorP!C:C,0))))</f>
        <v/>
      </c>
      <c r="U1966" s="167"/>
      <c r="V1966" s="168" t="e">
        <f>IF(C1966="",NA(),MATCH($B1966&amp;$C1966,'Smelter Look-up'!$J:$J,0))</f>
        <v>#N/A</v>
      </c>
      <c r="X1966" s="169">
        <f t="shared" ca="1" si="155"/>
        <v>0</v>
      </c>
      <c r="AB1966" s="312" t="str">
        <f t="shared" si="157"/>
        <v/>
      </c>
      <c r="AC1966" s="169" t="str">
        <f t="shared" si="158"/>
        <v/>
      </c>
      <c r="AD1966" s="169" t="str">
        <f t="shared" si="159"/>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6"/>
        <v/>
      </c>
      <c r="T1967" s="154" t="str">
        <f ca="1">IF(B1967="","",IF(ISERROR(MATCH($J1967,SorP!$B$1:$B$6261,0)),"",INDIRECT("'SorP'!$A$"&amp;MATCH($S1967&amp;$J1967,SorP!C:C,0))))</f>
        <v/>
      </c>
      <c r="U1967" s="167"/>
      <c r="V1967" s="168" t="e">
        <f>IF(C1967="",NA(),MATCH($B1967&amp;$C1967,'Smelter Look-up'!$J:$J,0))</f>
        <v>#N/A</v>
      </c>
      <c r="X1967" s="169">
        <f t="shared" ca="1" si="155"/>
        <v>0</v>
      </c>
      <c r="AB1967" s="312" t="str">
        <f t="shared" si="157"/>
        <v/>
      </c>
      <c r="AC1967" s="169" t="str">
        <f t="shared" si="158"/>
        <v/>
      </c>
      <c r="AD1967" s="169" t="str">
        <f t="shared" si="159"/>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6"/>
        <v/>
      </c>
      <c r="T1968" s="154" t="str">
        <f ca="1">IF(B1968="","",IF(ISERROR(MATCH($J1968,SorP!$B$1:$B$6261,0)),"",INDIRECT("'SorP'!$A$"&amp;MATCH($S1968&amp;$J1968,SorP!C:C,0))))</f>
        <v/>
      </c>
      <c r="U1968" s="167"/>
      <c r="V1968" s="168" t="e">
        <f>IF(C1968="",NA(),MATCH($B1968&amp;$C1968,'Smelter Look-up'!$J:$J,0))</f>
        <v>#N/A</v>
      </c>
      <c r="X1968" s="169">
        <f t="shared" ca="1" si="155"/>
        <v>0</v>
      </c>
      <c r="AB1968" s="312" t="str">
        <f t="shared" si="157"/>
        <v/>
      </c>
      <c r="AC1968" s="169" t="str">
        <f t="shared" si="158"/>
        <v/>
      </c>
      <c r="AD1968" s="169" t="str">
        <f t="shared" si="159"/>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6"/>
        <v/>
      </c>
      <c r="T1969" s="154" t="str">
        <f ca="1">IF(B1969="","",IF(ISERROR(MATCH($J1969,SorP!$B$1:$B$6261,0)),"",INDIRECT("'SorP'!$A$"&amp;MATCH($S1969&amp;$J1969,SorP!C:C,0))))</f>
        <v/>
      </c>
      <c r="U1969" s="167"/>
      <c r="V1969" s="168" t="e">
        <f>IF(C1969="",NA(),MATCH($B1969&amp;$C1969,'Smelter Look-up'!$J:$J,0))</f>
        <v>#N/A</v>
      </c>
      <c r="X1969" s="169">
        <f t="shared" ca="1" si="155"/>
        <v>0</v>
      </c>
      <c r="AB1969" s="312" t="str">
        <f t="shared" si="157"/>
        <v/>
      </c>
      <c r="AC1969" s="169" t="str">
        <f t="shared" si="158"/>
        <v/>
      </c>
      <c r="AD1969" s="169" t="str">
        <f t="shared" si="159"/>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6"/>
        <v/>
      </c>
      <c r="T1970" s="154" t="str">
        <f ca="1">IF(B1970="","",IF(ISERROR(MATCH($J1970,SorP!$B$1:$B$6261,0)),"",INDIRECT("'SorP'!$A$"&amp;MATCH($S1970&amp;$J1970,SorP!C:C,0))))</f>
        <v/>
      </c>
      <c r="U1970" s="167"/>
      <c r="V1970" s="168" t="e">
        <f>IF(C1970="",NA(),MATCH($B1970&amp;$C1970,'Smelter Look-up'!$J:$J,0))</f>
        <v>#N/A</v>
      </c>
      <c r="X1970" s="169">
        <f t="shared" ca="1" si="155"/>
        <v>0</v>
      </c>
      <c r="AB1970" s="312" t="str">
        <f t="shared" si="157"/>
        <v/>
      </c>
      <c r="AC1970" s="169" t="str">
        <f t="shared" si="158"/>
        <v/>
      </c>
      <c r="AD1970" s="169" t="str">
        <f t="shared" si="159"/>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6"/>
        <v/>
      </c>
      <c r="T1971" s="154" t="str">
        <f ca="1">IF(B1971="","",IF(ISERROR(MATCH($J1971,SorP!$B$1:$B$6261,0)),"",INDIRECT("'SorP'!$A$"&amp;MATCH($S1971&amp;$J1971,SorP!C:C,0))))</f>
        <v/>
      </c>
      <c r="U1971" s="167"/>
      <c r="V1971" s="168" t="e">
        <f>IF(C1971="",NA(),MATCH($B1971&amp;$C1971,'Smelter Look-up'!$J:$J,0))</f>
        <v>#N/A</v>
      </c>
      <c r="X1971" s="169">
        <f t="shared" ca="1" si="155"/>
        <v>0</v>
      </c>
      <c r="AB1971" s="312" t="str">
        <f t="shared" si="157"/>
        <v/>
      </c>
      <c r="AC1971" s="169" t="str">
        <f t="shared" si="158"/>
        <v/>
      </c>
      <c r="AD1971" s="169" t="str">
        <f t="shared" si="159"/>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6"/>
        <v/>
      </c>
      <c r="T1972" s="154" t="str">
        <f ca="1">IF(B1972="","",IF(ISERROR(MATCH($J1972,SorP!$B$1:$B$6261,0)),"",INDIRECT("'SorP'!$A$"&amp;MATCH($S1972&amp;$J1972,SorP!C:C,0))))</f>
        <v/>
      </c>
      <c r="U1972" s="167"/>
      <c r="V1972" s="168" t="e">
        <f>IF(C1972="",NA(),MATCH($B1972&amp;$C1972,'Smelter Look-up'!$J:$J,0))</f>
        <v>#N/A</v>
      </c>
      <c r="X1972" s="169">
        <f t="shared" ca="1" si="155"/>
        <v>0</v>
      </c>
      <c r="AB1972" s="312" t="str">
        <f t="shared" si="157"/>
        <v/>
      </c>
      <c r="AC1972" s="169" t="str">
        <f t="shared" si="158"/>
        <v/>
      </c>
      <c r="AD1972" s="169" t="str">
        <f t="shared" si="159"/>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6"/>
        <v/>
      </c>
      <c r="T1973" s="154" t="str">
        <f ca="1">IF(B1973="","",IF(ISERROR(MATCH($J1973,SorP!$B$1:$B$6261,0)),"",INDIRECT("'SorP'!$A$"&amp;MATCH($S1973&amp;$J1973,SorP!C:C,0))))</f>
        <v/>
      </c>
      <c r="U1973" s="167"/>
      <c r="V1973" s="168" t="e">
        <f>IF(C1973="",NA(),MATCH($B1973&amp;$C1973,'Smelter Look-up'!$J:$J,0))</f>
        <v>#N/A</v>
      </c>
      <c r="X1973" s="169">
        <f t="shared" ca="1" si="155"/>
        <v>0</v>
      </c>
      <c r="AB1973" s="312" t="str">
        <f t="shared" si="157"/>
        <v/>
      </c>
      <c r="AC1973" s="169" t="str">
        <f t="shared" si="158"/>
        <v/>
      </c>
      <c r="AD1973" s="169" t="str">
        <f t="shared" si="159"/>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6"/>
        <v/>
      </c>
      <c r="T1974" s="154" t="str">
        <f ca="1">IF(B1974="","",IF(ISERROR(MATCH($J1974,SorP!$B$1:$B$6261,0)),"",INDIRECT("'SorP'!$A$"&amp;MATCH($S1974&amp;$J1974,SorP!C:C,0))))</f>
        <v/>
      </c>
      <c r="U1974" s="167"/>
      <c r="V1974" s="168" t="e">
        <f>IF(C1974="",NA(),MATCH($B1974&amp;$C1974,'Smelter Look-up'!$J:$J,0))</f>
        <v>#N/A</v>
      </c>
      <c r="X1974" s="169">
        <f t="shared" ca="1" si="155"/>
        <v>0</v>
      </c>
      <c r="AB1974" s="312" t="str">
        <f t="shared" si="157"/>
        <v/>
      </c>
      <c r="AC1974" s="169" t="str">
        <f t="shared" si="158"/>
        <v/>
      </c>
      <c r="AD1974" s="169" t="str">
        <f t="shared" si="159"/>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6"/>
        <v/>
      </c>
      <c r="T1975" s="154" t="str">
        <f ca="1">IF(B1975="","",IF(ISERROR(MATCH($J1975,SorP!$B$1:$B$6261,0)),"",INDIRECT("'SorP'!$A$"&amp;MATCH($S1975&amp;$J1975,SorP!C:C,0))))</f>
        <v/>
      </c>
      <c r="U1975" s="167"/>
      <c r="V1975" s="168" t="e">
        <f>IF(C1975="",NA(),MATCH($B1975&amp;$C1975,'Smelter Look-up'!$J:$J,0))</f>
        <v>#N/A</v>
      </c>
      <c r="X1975" s="169">
        <f t="shared" ca="1" si="155"/>
        <v>0</v>
      </c>
      <c r="AB1975" s="312" t="str">
        <f t="shared" si="157"/>
        <v/>
      </c>
      <c r="AC1975" s="169" t="str">
        <f t="shared" si="158"/>
        <v/>
      </c>
      <c r="AD1975" s="169" t="str">
        <f t="shared" si="159"/>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6"/>
        <v/>
      </c>
      <c r="T1976" s="154" t="str">
        <f ca="1">IF(B1976="","",IF(ISERROR(MATCH($J1976,SorP!$B$1:$B$6261,0)),"",INDIRECT("'SorP'!$A$"&amp;MATCH($S1976&amp;$J1976,SorP!C:C,0))))</f>
        <v/>
      </c>
      <c r="U1976" s="167"/>
      <c r="V1976" s="168" t="e">
        <f>IF(C1976="",NA(),MATCH($B1976&amp;$C1976,'Smelter Look-up'!$J:$J,0))</f>
        <v>#N/A</v>
      </c>
      <c r="X1976" s="169">
        <f t="shared" ref="X1976:X2039" ca="1" si="160">IF(AND(C1976="Smelter not listed",OR(LEN(D1976)=0,LEN(E1976)=0)),1,0)</f>
        <v>0</v>
      </c>
      <c r="AB1976" s="312" t="str">
        <f t="shared" si="157"/>
        <v/>
      </c>
      <c r="AC1976" s="169" t="str">
        <f t="shared" si="158"/>
        <v/>
      </c>
      <c r="AD1976" s="169" t="str">
        <f t="shared" si="159"/>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ref="S1977:S2040" ca="1" si="161">IF(B1977="","",IF(ISERROR(MATCH($E1977,CL,0)),"Unknown",INDIRECT("'C'!$A$"&amp;MATCH($E1977,CL,0)+1)))</f>
        <v/>
      </c>
      <c r="T1977" s="154" t="str">
        <f ca="1">IF(B1977="","",IF(ISERROR(MATCH($J1977,SorP!$B$1:$B$6261,0)),"",INDIRECT("'SorP'!$A$"&amp;MATCH($S1977&amp;$J1977,SorP!C:C,0))))</f>
        <v/>
      </c>
      <c r="U1977" s="167"/>
      <c r="V1977" s="168" t="e">
        <f>IF(C1977="",NA(),MATCH($B1977&amp;$C1977,'Smelter Look-up'!$J:$J,0))</f>
        <v>#N/A</v>
      </c>
      <c r="X1977" s="169">
        <f t="shared" ca="1" si="160"/>
        <v>0</v>
      </c>
      <c r="AB1977" s="312" t="str">
        <f t="shared" si="157"/>
        <v/>
      </c>
      <c r="AC1977" s="169" t="str">
        <f t="shared" si="158"/>
        <v/>
      </c>
      <c r="AD1977" s="169" t="str">
        <f t="shared" si="159"/>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61"/>
        <v/>
      </c>
      <c r="T1978" s="154" t="str">
        <f ca="1">IF(B1978="","",IF(ISERROR(MATCH($J1978,SorP!$B$1:$B$6261,0)),"",INDIRECT("'SorP'!$A$"&amp;MATCH($S1978&amp;$J1978,SorP!C:C,0))))</f>
        <v/>
      </c>
      <c r="U1978" s="167"/>
      <c r="V1978" s="168" t="e">
        <f>IF(C1978="",NA(),MATCH($B1978&amp;$C1978,'Smelter Look-up'!$J:$J,0))</f>
        <v>#N/A</v>
      </c>
      <c r="X1978" s="169">
        <f t="shared" ca="1" si="160"/>
        <v>0</v>
      </c>
      <c r="AB1978" s="312" t="str">
        <f t="shared" si="157"/>
        <v/>
      </c>
      <c r="AC1978" s="169" t="str">
        <f t="shared" si="158"/>
        <v/>
      </c>
      <c r="AD1978" s="169" t="str">
        <f t="shared" si="159"/>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61"/>
        <v/>
      </c>
      <c r="T1979" s="154" t="str">
        <f ca="1">IF(B1979="","",IF(ISERROR(MATCH($J1979,SorP!$B$1:$B$6261,0)),"",INDIRECT("'SorP'!$A$"&amp;MATCH($S1979&amp;$J1979,SorP!C:C,0))))</f>
        <v/>
      </c>
      <c r="U1979" s="167"/>
      <c r="V1979" s="168" t="e">
        <f>IF(C1979="",NA(),MATCH($B1979&amp;$C1979,'Smelter Look-up'!$J:$J,0))</f>
        <v>#N/A</v>
      </c>
      <c r="X1979" s="169">
        <f t="shared" ca="1" si="160"/>
        <v>0</v>
      </c>
      <c r="AB1979" s="312" t="str">
        <f t="shared" si="157"/>
        <v/>
      </c>
      <c r="AC1979" s="169" t="str">
        <f t="shared" si="158"/>
        <v/>
      </c>
      <c r="AD1979" s="169" t="str">
        <f t="shared" si="159"/>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61"/>
        <v/>
      </c>
      <c r="T1980" s="154" t="str">
        <f ca="1">IF(B1980="","",IF(ISERROR(MATCH($J1980,SorP!$B$1:$B$6261,0)),"",INDIRECT("'SorP'!$A$"&amp;MATCH($S1980&amp;$J1980,SorP!C:C,0))))</f>
        <v/>
      </c>
      <c r="U1980" s="167"/>
      <c r="V1980" s="168" t="e">
        <f>IF(C1980="",NA(),MATCH($B1980&amp;$C1980,'Smelter Look-up'!$J:$J,0))</f>
        <v>#N/A</v>
      </c>
      <c r="X1980" s="169">
        <f t="shared" ca="1" si="160"/>
        <v>0</v>
      </c>
      <c r="AB1980" s="312" t="str">
        <f t="shared" si="157"/>
        <v/>
      </c>
      <c r="AC1980" s="169" t="str">
        <f t="shared" si="158"/>
        <v/>
      </c>
      <c r="AD1980" s="169" t="str">
        <f t="shared" si="159"/>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61"/>
        <v/>
      </c>
      <c r="T1981" s="154" t="str">
        <f ca="1">IF(B1981="","",IF(ISERROR(MATCH($J1981,SorP!$B$1:$B$6261,0)),"",INDIRECT("'SorP'!$A$"&amp;MATCH($S1981&amp;$J1981,SorP!C:C,0))))</f>
        <v/>
      </c>
      <c r="U1981" s="167"/>
      <c r="V1981" s="168" t="e">
        <f>IF(C1981="",NA(),MATCH($B1981&amp;$C1981,'Smelter Look-up'!$J:$J,0))</f>
        <v>#N/A</v>
      </c>
      <c r="X1981" s="169">
        <f t="shared" ca="1" si="160"/>
        <v>0</v>
      </c>
      <c r="AB1981" s="312" t="str">
        <f t="shared" si="157"/>
        <v/>
      </c>
      <c r="AC1981" s="169" t="str">
        <f t="shared" si="158"/>
        <v/>
      </c>
      <c r="AD1981" s="169" t="str">
        <f t="shared" si="159"/>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61"/>
        <v/>
      </c>
      <c r="T1982" s="154" t="str">
        <f ca="1">IF(B1982="","",IF(ISERROR(MATCH($J1982,SorP!$B$1:$B$6261,0)),"",INDIRECT("'SorP'!$A$"&amp;MATCH($S1982&amp;$J1982,SorP!C:C,0))))</f>
        <v/>
      </c>
      <c r="U1982" s="167"/>
      <c r="V1982" s="168" t="e">
        <f>IF(C1982="",NA(),MATCH($B1982&amp;$C1982,'Smelter Look-up'!$J:$J,0))</f>
        <v>#N/A</v>
      </c>
      <c r="X1982" s="169">
        <f t="shared" ca="1" si="160"/>
        <v>0</v>
      </c>
      <c r="AB1982" s="312" t="str">
        <f t="shared" si="157"/>
        <v/>
      </c>
      <c r="AC1982" s="169" t="str">
        <f t="shared" si="158"/>
        <v/>
      </c>
      <c r="AD1982" s="169" t="str">
        <f t="shared" si="159"/>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61"/>
        <v/>
      </c>
      <c r="T1983" s="154" t="str">
        <f ca="1">IF(B1983="","",IF(ISERROR(MATCH($J1983,SorP!$B$1:$B$6261,0)),"",INDIRECT("'SorP'!$A$"&amp;MATCH($S1983&amp;$J1983,SorP!C:C,0))))</f>
        <v/>
      </c>
      <c r="U1983" s="167"/>
      <c r="V1983" s="168" t="e">
        <f>IF(C1983="",NA(),MATCH($B1983&amp;$C1983,'Smelter Look-up'!$J:$J,0))</f>
        <v>#N/A</v>
      </c>
      <c r="X1983" s="169">
        <f t="shared" ca="1" si="160"/>
        <v>0</v>
      </c>
      <c r="AB1983" s="312" t="str">
        <f t="shared" ref="AB1983:AB2046" si="162">IF(C1983="","",B1983)</f>
        <v/>
      </c>
      <c r="AC1983" s="169" t="str">
        <f t="shared" ref="AC1983:AC2046" si="163">B1983</f>
        <v/>
      </c>
      <c r="AD1983" s="169" t="str">
        <f t="shared" ref="AD1983:AD2046" si="164">IF(C1983="Smelter not listed",D1983,C1983)</f>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ca="1" si="161"/>
        <v/>
      </c>
      <c r="T1984" s="154" t="str">
        <f ca="1">IF(B1984="","",IF(ISERROR(MATCH($J1984,SorP!$B$1:$B$6261,0)),"",INDIRECT("'SorP'!$A$"&amp;MATCH($S1984&amp;$J1984,SorP!C:C,0))))</f>
        <v/>
      </c>
      <c r="U1984" s="167"/>
      <c r="V1984" s="168" t="e">
        <f>IF(C1984="",NA(),MATCH($B1984&amp;$C1984,'Smelter Look-up'!$J:$J,0))</f>
        <v>#N/A</v>
      </c>
      <c r="X1984" s="169">
        <f t="shared" ca="1" si="160"/>
        <v>0</v>
      </c>
      <c r="AB1984" s="312" t="str">
        <f t="shared" si="162"/>
        <v/>
      </c>
      <c r="AC1984" s="169" t="str">
        <f t="shared" si="163"/>
        <v/>
      </c>
      <c r="AD1984" s="169" t="str">
        <f t="shared" si="164"/>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61"/>
        <v/>
      </c>
      <c r="T1985" s="154" t="str">
        <f ca="1">IF(B1985="","",IF(ISERROR(MATCH($J1985,SorP!$B$1:$B$6261,0)),"",INDIRECT("'SorP'!$A$"&amp;MATCH($S1985&amp;$J1985,SorP!C:C,0))))</f>
        <v/>
      </c>
      <c r="U1985" s="167"/>
      <c r="V1985" s="168" t="e">
        <f>IF(C1985="",NA(),MATCH($B1985&amp;$C1985,'Smelter Look-up'!$J:$J,0))</f>
        <v>#N/A</v>
      </c>
      <c r="X1985" s="169">
        <f t="shared" ca="1" si="160"/>
        <v>0</v>
      </c>
      <c r="AB1985" s="312" t="str">
        <f t="shared" si="162"/>
        <v/>
      </c>
      <c r="AC1985" s="169" t="str">
        <f t="shared" si="163"/>
        <v/>
      </c>
      <c r="AD1985" s="169" t="str">
        <f t="shared" si="164"/>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61"/>
        <v/>
      </c>
      <c r="T1986" s="154" t="str">
        <f ca="1">IF(B1986="","",IF(ISERROR(MATCH($J1986,SorP!$B$1:$B$6261,0)),"",INDIRECT("'SorP'!$A$"&amp;MATCH($S1986&amp;$J1986,SorP!C:C,0))))</f>
        <v/>
      </c>
      <c r="U1986" s="167"/>
      <c r="V1986" s="168" t="e">
        <f>IF(C1986="",NA(),MATCH($B1986&amp;$C1986,'Smelter Look-up'!$J:$J,0))</f>
        <v>#N/A</v>
      </c>
      <c r="X1986" s="169">
        <f t="shared" ca="1" si="160"/>
        <v>0</v>
      </c>
      <c r="AB1986" s="312" t="str">
        <f t="shared" si="162"/>
        <v/>
      </c>
      <c r="AC1986" s="169" t="str">
        <f t="shared" si="163"/>
        <v/>
      </c>
      <c r="AD1986" s="169" t="str">
        <f t="shared" si="164"/>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61"/>
        <v/>
      </c>
      <c r="T1987" s="154" t="str">
        <f ca="1">IF(B1987="","",IF(ISERROR(MATCH($J1987,SorP!$B$1:$B$6261,0)),"",INDIRECT("'SorP'!$A$"&amp;MATCH($S1987&amp;$J1987,SorP!C:C,0))))</f>
        <v/>
      </c>
      <c r="U1987" s="167"/>
      <c r="V1987" s="168" t="e">
        <f>IF(C1987="",NA(),MATCH($B1987&amp;$C1987,'Smelter Look-up'!$J:$J,0))</f>
        <v>#N/A</v>
      </c>
      <c r="X1987" s="169">
        <f t="shared" ca="1" si="160"/>
        <v>0</v>
      </c>
      <c r="AB1987" s="312" t="str">
        <f t="shared" si="162"/>
        <v/>
      </c>
      <c r="AC1987" s="169" t="str">
        <f t="shared" si="163"/>
        <v/>
      </c>
      <c r="AD1987" s="169" t="str">
        <f t="shared" si="164"/>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61"/>
        <v/>
      </c>
      <c r="T1988" s="154" t="str">
        <f ca="1">IF(B1988="","",IF(ISERROR(MATCH($J1988,SorP!$B$1:$B$6261,0)),"",INDIRECT("'SorP'!$A$"&amp;MATCH($S1988&amp;$J1988,SorP!C:C,0))))</f>
        <v/>
      </c>
      <c r="U1988" s="167"/>
      <c r="V1988" s="168" t="e">
        <f>IF(C1988="",NA(),MATCH($B1988&amp;$C1988,'Smelter Look-up'!$J:$J,0))</f>
        <v>#N/A</v>
      </c>
      <c r="X1988" s="169">
        <f t="shared" ca="1" si="160"/>
        <v>0</v>
      </c>
      <c r="AB1988" s="312" t="str">
        <f t="shared" si="162"/>
        <v/>
      </c>
      <c r="AC1988" s="169" t="str">
        <f t="shared" si="163"/>
        <v/>
      </c>
      <c r="AD1988" s="169" t="str">
        <f t="shared" si="164"/>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61"/>
        <v/>
      </c>
      <c r="T1989" s="154" t="str">
        <f ca="1">IF(B1989="","",IF(ISERROR(MATCH($J1989,SorP!$B$1:$B$6261,0)),"",INDIRECT("'SorP'!$A$"&amp;MATCH($S1989&amp;$J1989,SorP!C:C,0))))</f>
        <v/>
      </c>
      <c r="U1989" s="167"/>
      <c r="V1989" s="168" t="e">
        <f>IF(C1989="",NA(),MATCH($B1989&amp;$C1989,'Smelter Look-up'!$J:$J,0))</f>
        <v>#N/A</v>
      </c>
      <c r="X1989" s="169">
        <f t="shared" ca="1" si="160"/>
        <v>0</v>
      </c>
      <c r="AB1989" s="312" t="str">
        <f t="shared" si="162"/>
        <v/>
      </c>
      <c r="AC1989" s="169" t="str">
        <f t="shared" si="163"/>
        <v/>
      </c>
      <c r="AD1989" s="169" t="str">
        <f t="shared" si="164"/>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61"/>
        <v/>
      </c>
      <c r="T1990" s="154" t="str">
        <f ca="1">IF(B1990="","",IF(ISERROR(MATCH($J1990,SorP!$B$1:$B$6261,0)),"",INDIRECT("'SorP'!$A$"&amp;MATCH($S1990&amp;$J1990,SorP!C:C,0))))</f>
        <v/>
      </c>
      <c r="U1990" s="167"/>
      <c r="V1990" s="168" t="e">
        <f>IF(C1990="",NA(),MATCH($B1990&amp;$C1990,'Smelter Look-up'!$J:$J,0))</f>
        <v>#N/A</v>
      </c>
      <c r="X1990" s="169">
        <f t="shared" ca="1" si="160"/>
        <v>0</v>
      </c>
      <c r="AB1990" s="312" t="str">
        <f t="shared" si="162"/>
        <v/>
      </c>
      <c r="AC1990" s="169" t="str">
        <f t="shared" si="163"/>
        <v/>
      </c>
      <c r="AD1990" s="169" t="str">
        <f t="shared" si="164"/>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61"/>
        <v/>
      </c>
      <c r="T1991" s="154" t="str">
        <f ca="1">IF(B1991="","",IF(ISERROR(MATCH($J1991,SorP!$B$1:$B$6261,0)),"",INDIRECT("'SorP'!$A$"&amp;MATCH($S1991&amp;$J1991,SorP!C:C,0))))</f>
        <v/>
      </c>
      <c r="U1991" s="167"/>
      <c r="V1991" s="168" t="e">
        <f>IF(C1991="",NA(),MATCH($B1991&amp;$C1991,'Smelter Look-up'!$J:$J,0))</f>
        <v>#N/A</v>
      </c>
      <c r="X1991" s="169">
        <f t="shared" ca="1" si="160"/>
        <v>0</v>
      </c>
      <c r="AB1991" s="312" t="str">
        <f t="shared" si="162"/>
        <v/>
      </c>
      <c r="AC1991" s="169" t="str">
        <f t="shared" si="163"/>
        <v/>
      </c>
      <c r="AD1991" s="169" t="str">
        <f t="shared" si="164"/>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61"/>
        <v/>
      </c>
      <c r="T1992" s="154" t="str">
        <f ca="1">IF(B1992="","",IF(ISERROR(MATCH($J1992,SorP!$B$1:$B$6261,0)),"",INDIRECT("'SorP'!$A$"&amp;MATCH($S1992&amp;$J1992,SorP!C:C,0))))</f>
        <v/>
      </c>
      <c r="U1992" s="167"/>
      <c r="V1992" s="168" t="e">
        <f>IF(C1992="",NA(),MATCH($B1992&amp;$C1992,'Smelter Look-up'!$J:$J,0))</f>
        <v>#N/A</v>
      </c>
      <c r="X1992" s="169">
        <f t="shared" ca="1" si="160"/>
        <v>0</v>
      </c>
      <c r="AB1992" s="312" t="str">
        <f t="shared" si="162"/>
        <v/>
      </c>
      <c r="AC1992" s="169" t="str">
        <f t="shared" si="163"/>
        <v/>
      </c>
      <c r="AD1992" s="169" t="str">
        <f t="shared" si="164"/>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61"/>
        <v/>
      </c>
      <c r="T1993" s="154" t="str">
        <f ca="1">IF(B1993="","",IF(ISERROR(MATCH($J1993,SorP!$B$1:$B$6261,0)),"",INDIRECT("'SorP'!$A$"&amp;MATCH($S1993&amp;$J1993,SorP!C:C,0))))</f>
        <v/>
      </c>
      <c r="U1993" s="167"/>
      <c r="V1993" s="168" t="e">
        <f>IF(C1993="",NA(),MATCH($B1993&amp;$C1993,'Smelter Look-up'!$J:$J,0))</f>
        <v>#N/A</v>
      </c>
      <c r="X1993" s="169">
        <f t="shared" ca="1" si="160"/>
        <v>0</v>
      </c>
      <c r="AB1993" s="312" t="str">
        <f t="shared" si="162"/>
        <v/>
      </c>
      <c r="AC1993" s="169" t="str">
        <f t="shared" si="163"/>
        <v/>
      </c>
      <c r="AD1993" s="169" t="str">
        <f t="shared" si="164"/>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61"/>
        <v/>
      </c>
      <c r="T1994" s="154" t="str">
        <f ca="1">IF(B1994="","",IF(ISERROR(MATCH($J1994,SorP!$B$1:$B$6261,0)),"",INDIRECT("'SorP'!$A$"&amp;MATCH($S1994&amp;$J1994,SorP!C:C,0))))</f>
        <v/>
      </c>
      <c r="U1994" s="167"/>
      <c r="V1994" s="168" t="e">
        <f>IF(C1994="",NA(),MATCH($B1994&amp;$C1994,'Smelter Look-up'!$J:$J,0))</f>
        <v>#N/A</v>
      </c>
      <c r="X1994" s="169">
        <f t="shared" ca="1" si="160"/>
        <v>0</v>
      </c>
      <c r="AB1994" s="312" t="str">
        <f t="shared" si="162"/>
        <v/>
      </c>
      <c r="AC1994" s="169" t="str">
        <f t="shared" si="163"/>
        <v/>
      </c>
      <c r="AD1994" s="169" t="str">
        <f t="shared" si="164"/>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61"/>
        <v/>
      </c>
      <c r="T1995" s="154" t="str">
        <f ca="1">IF(B1995="","",IF(ISERROR(MATCH($J1995,SorP!$B$1:$B$6261,0)),"",INDIRECT("'SorP'!$A$"&amp;MATCH($S1995&amp;$J1995,SorP!C:C,0))))</f>
        <v/>
      </c>
      <c r="U1995" s="167"/>
      <c r="V1995" s="168" t="e">
        <f>IF(C1995="",NA(),MATCH($B1995&amp;$C1995,'Smelter Look-up'!$J:$J,0))</f>
        <v>#N/A</v>
      </c>
      <c r="X1995" s="169">
        <f t="shared" ca="1" si="160"/>
        <v>0</v>
      </c>
      <c r="AB1995" s="312" t="str">
        <f t="shared" si="162"/>
        <v/>
      </c>
      <c r="AC1995" s="169" t="str">
        <f t="shared" si="163"/>
        <v/>
      </c>
      <c r="AD1995" s="169" t="str">
        <f t="shared" si="164"/>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61"/>
        <v/>
      </c>
      <c r="T1996" s="154" t="str">
        <f ca="1">IF(B1996="","",IF(ISERROR(MATCH($J1996,SorP!$B$1:$B$6261,0)),"",INDIRECT("'SorP'!$A$"&amp;MATCH($S1996&amp;$J1996,SorP!C:C,0))))</f>
        <v/>
      </c>
      <c r="U1996" s="167"/>
      <c r="V1996" s="168" t="e">
        <f>IF(C1996="",NA(),MATCH($B1996&amp;$C1996,'Smelter Look-up'!$J:$J,0))</f>
        <v>#N/A</v>
      </c>
      <c r="X1996" s="169">
        <f t="shared" ca="1" si="160"/>
        <v>0</v>
      </c>
      <c r="AB1996" s="312" t="str">
        <f t="shared" si="162"/>
        <v/>
      </c>
      <c r="AC1996" s="169" t="str">
        <f t="shared" si="163"/>
        <v/>
      </c>
      <c r="AD1996" s="169" t="str">
        <f t="shared" si="164"/>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61"/>
        <v/>
      </c>
      <c r="T1997" s="154" t="str">
        <f ca="1">IF(B1997="","",IF(ISERROR(MATCH($J1997,SorP!$B$1:$B$6261,0)),"",INDIRECT("'SorP'!$A$"&amp;MATCH($S1997&amp;$J1997,SorP!C:C,0))))</f>
        <v/>
      </c>
      <c r="U1997" s="167"/>
      <c r="V1997" s="168" t="e">
        <f>IF(C1997="",NA(),MATCH($B1997&amp;$C1997,'Smelter Look-up'!$J:$J,0))</f>
        <v>#N/A</v>
      </c>
      <c r="X1997" s="169">
        <f t="shared" ca="1" si="160"/>
        <v>0</v>
      </c>
      <c r="AB1997" s="312" t="str">
        <f t="shared" si="162"/>
        <v/>
      </c>
      <c r="AC1997" s="169" t="str">
        <f t="shared" si="163"/>
        <v/>
      </c>
      <c r="AD1997" s="169" t="str">
        <f t="shared" si="164"/>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61"/>
        <v/>
      </c>
      <c r="T1998" s="154" t="str">
        <f ca="1">IF(B1998="","",IF(ISERROR(MATCH($J1998,SorP!$B$1:$B$6261,0)),"",INDIRECT("'SorP'!$A$"&amp;MATCH($S1998&amp;$J1998,SorP!C:C,0))))</f>
        <v/>
      </c>
      <c r="U1998" s="167"/>
      <c r="V1998" s="168" t="e">
        <f>IF(C1998="",NA(),MATCH($B1998&amp;$C1998,'Smelter Look-up'!$J:$J,0))</f>
        <v>#N/A</v>
      </c>
      <c r="X1998" s="169">
        <f t="shared" ca="1" si="160"/>
        <v>0</v>
      </c>
      <c r="AB1998" s="312" t="str">
        <f t="shared" si="162"/>
        <v/>
      </c>
      <c r="AC1998" s="169" t="str">
        <f t="shared" si="163"/>
        <v/>
      </c>
      <c r="AD1998" s="169" t="str">
        <f t="shared" si="164"/>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61"/>
        <v/>
      </c>
      <c r="T1999" s="154" t="str">
        <f ca="1">IF(B1999="","",IF(ISERROR(MATCH($J1999,SorP!$B$1:$B$6261,0)),"",INDIRECT("'SorP'!$A$"&amp;MATCH($S1999&amp;$J1999,SorP!C:C,0))))</f>
        <v/>
      </c>
      <c r="U1999" s="167"/>
      <c r="V1999" s="168" t="e">
        <f>IF(C1999="",NA(),MATCH($B1999&amp;$C1999,'Smelter Look-up'!$J:$J,0))</f>
        <v>#N/A</v>
      </c>
      <c r="X1999" s="169">
        <f t="shared" ca="1" si="160"/>
        <v>0</v>
      </c>
      <c r="AB1999" s="312" t="str">
        <f t="shared" si="162"/>
        <v/>
      </c>
      <c r="AC1999" s="169" t="str">
        <f t="shared" si="163"/>
        <v/>
      </c>
      <c r="AD1999" s="169" t="str">
        <f t="shared" si="164"/>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61"/>
        <v/>
      </c>
      <c r="T2000" s="154" t="str">
        <f ca="1">IF(B2000="","",IF(ISERROR(MATCH($J2000,SorP!$B$1:$B$6261,0)),"",INDIRECT("'SorP'!$A$"&amp;MATCH($S2000&amp;$J2000,SorP!C:C,0))))</f>
        <v/>
      </c>
      <c r="U2000" s="167"/>
      <c r="V2000" s="168" t="e">
        <f>IF(C2000="",NA(),MATCH($B2000&amp;$C2000,'Smelter Look-up'!$J:$J,0))</f>
        <v>#N/A</v>
      </c>
      <c r="X2000" s="169">
        <f t="shared" ca="1" si="160"/>
        <v>0</v>
      </c>
      <c r="AB2000" s="312" t="str">
        <f t="shared" si="162"/>
        <v/>
      </c>
      <c r="AC2000" s="169" t="str">
        <f t="shared" si="163"/>
        <v/>
      </c>
      <c r="AD2000" s="169" t="str">
        <f t="shared" si="164"/>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61"/>
        <v/>
      </c>
      <c r="T2001" s="154" t="str">
        <f ca="1">IF(B2001="","",IF(ISERROR(MATCH($J2001,SorP!$B$1:$B$6261,0)),"",INDIRECT("'SorP'!$A$"&amp;MATCH($S2001&amp;$J2001,SorP!C:C,0))))</f>
        <v/>
      </c>
      <c r="U2001" s="167"/>
      <c r="V2001" s="168" t="e">
        <f>IF(C2001="",NA(),MATCH($B2001&amp;$C2001,'Smelter Look-up'!$J:$J,0))</f>
        <v>#N/A</v>
      </c>
      <c r="X2001" s="169">
        <f t="shared" ca="1" si="160"/>
        <v>0</v>
      </c>
      <c r="AB2001" s="312" t="str">
        <f t="shared" si="162"/>
        <v/>
      </c>
      <c r="AC2001" s="169" t="str">
        <f t="shared" si="163"/>
        <v/>
      </c>
      <c r="AD2001" s="169" t="str">
        <f t="shared" si="164"/>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61"/>
        <v/>
      </c>
      <c r="T2002" s="154" t="str">
        <f ca="1">IF(B2002="","",IF(ISERROR(MATCH($J2002,SorP!$B$1:$B$6261,0)),"",INDIRECT("'SorP'!$A$"&amp;MATCH($S2002&amp;$J2002,SorP!C:C,0))))</f>
        <v/>
      </c>
      <c r="U2002" s="167"/>
      <c r="V2002" s="168" t="e">
        <f>IF(C2002="",NA(),MATCH($B2002&amp;$C2002,'Smelter Look-up'!$J:$J,0))</f>
        <v>#N/A</v>
      </c>
      <c r="X2002" s="169">
        <f t="shared" ca="1" si="160"/>
        <v>0</v>
      </c>
      <c r="AB2002" s="312" t="str">
        <f t="shared" si="162"/>
        <v/>
      </c>
      <c r="AC2002" s="169" t="str">
        <f t="shared" si="163"/>
        <v/>
      </c>
      <c r="AD2002" s="169" t="str">
        <f t="shared" si="164"/>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61"/>
        <v/>
      </c>
      <c r="T2003" s="154" t="str">
        <f ca="1">IF(B2003="","",IF(ISERROR(MATCH($J2003,SorP!$B$1:$B$6261,0)),"",INDIRECT("'SorP'!$A$"&amp;MATCH($S2003&amp;$J2003,SorP!C:C,0))))</f>
        <v/>
      </c>
      <c r="U2003" s="167"/>
      <c r="V2003" s="168" t="e">
        <f>IF(C2003="",NA(),MATCH($B2003&amp;$C2003,'Smelter Look-up'!$J:$J,0))</f>
        <v>#N/A</v>
      </c>
      <c r="X2003" s="169">
        <f t="shared" ca="1" si="160"/>
        <v>0</v>
      </c>
      <c r="AB2003" s="312" t="str">
        <f t="shared" si="162"/>
        <v/>
      </c>
      <c r="AC2003" s="169" t="str">
        <f t="shared" si="163"/>
        <v/>
      </c>
      <c r="AD2003" s="169" t="str">
        <f t="shared" si="164"/>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61"/>
        <v/>
      </c>
      <c r="T2004" s="154" t="str">
        <f ca="1">IF(B2004="","",IF(ISERROR(MATCH($J2004,SorP!$B$1:$B$6261,0)),"",INDIRECT("'SorP'!$A$"&amp;MATCH($S2004&amp;$J2004,SorP!C:C,0))))</f>
        <v/>
      </c>
      <c r="U2004" s="167"/>
      <c r="V2004" s="168" t="e">
        <f>IF(C2004="",NA(),MATCH($B2004&amp;$C2004,'Smelter Look-up'!$J:$J,0))</f>
        <v>#N/A</v>
      </c>
      <c r="X2004" s="169">
        <f t="shared" ca="1" si="160"/>
        <v>0</v>
      </c>
      <c r="AB2004" s="312" t="str">
        <f t="shared" si="162"/>
        <v/>
      </c>
      <c r="AC2004" s="169" t="str">
        <f t="shared" si="163"/>
        <v/>
      </c>
      <c r="AD2004" s="169" t="str">
        <f t="shared" si="164"/>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61"/>
        <v/>
      </c>
      <c r="T2005" s="154" t="str">
        <f ca="1">IF(B2005="","",IF(ISERROR(MATCH($J2005,SorP!$B$1:$B$6261,0)),"",INDIRECT("'SorP'!$A$"&amp;MATCH($S2005&amp;$J2005,SorP!C:C,0))))</f>
        <v/>
      </c>
      <c r="U2005" s="167"/>
      <c r="V2005" s="168" t="e">
        <f>IF(C2005="",NA(),MATCH($B2005&amp;$C2005,'Smelter Look-up'!$J:$J,0))</f>
        <v>#N/A</v>
      </c>
      <c r="X2005" s="169">
        <f t="shared" ca="1" si="160"/>
        <v>0</v>
      </c>
      <c r="AB2005" s="312" t="str">
        <f t="shared" si="162"/>
        <v/>
      </c>
      <c r="AC2005" s="169" t="str">
        <f t="shared" si="163"/>
        <v/>
      </c>
      <c r="AD2005" s="169" t="str">
        <f t="shared" si="164"/>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61"/>
        <v/>
      </c>
      <c r="T2006" s="154" t="str">
        <f ca="1">IF(B2006="","",IF(ISERROR(MATCH($J2006,SorP!$B$1:$B$6261,0)),"",INDIRECT("'SorP'!$A$"&amp;MATCH($S2006&amp;$J2006,SorP!C:C,0))))</f>
        <v/>
      </c>
      <c r="U2006" s="167"/>
      <c r="V2006" s="168" t="e">
        <f>IF(C2006="",NA(),MATCH($B2006&amp;$C2006,'Smelter Look-up'!$J:$J,0))</f>
        <v>#N/A</v>
      </c>
      <c r="X2006" s="169">
        <f t="shared" ca="1" si="160"/>
        <v>0</v>
      </c>
      <c r="AB2006" s="312" t="str">
        <f t="shared" si="162"/>
        <v/>
      </c>
      <c r="AC2006" s="169" t="str">
        <f t="shared" si="163"/>
        <v/>
      </c>
      <c r="AD2006" s="169" t="str">
        <f t="shared" si="164"/>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61"/>
        <v/>
      </c>
      <c r="T2007" s="154" t="str">
        <f ca="1">IF(B2007="","",IF(ISERROR(MATCH($J2007,SorP!$B$1:$B$6261,0)),"",INDIRECT("'SorP'!$A$"&amp;MATCH($S2007&amp;$J2007,SorP!C:C,0))))</f>
        <v/>
      </c>
      <c r="U2007" s="167"/>
      <c r="V2007" s="168" t="e">
        <f>IF(C2007="",NA(),MATCH($B2007&amp;$C2007,'Smelter Look-up'!$J:$J,0))</f>
        <v>#N/A</v>
      </c>
      <c r="X2007" s="169">
        <f t="shared" ca="1" si="160"/>
        <v>0</v>
      </c>
      <c r="AB2007" s="312" t="str">
        <f t="shared" si="162"/>
        <v/>
      </c>
      <c r="AC2007" s="169" t="str">
        <f t="shared" si="163"/>
        <v/>
      </c>
      <c r="AD2007" s="169" t="str">
        <f t="shared" si="164"/>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61"/>
        <v/>
      </c>
      <c r="T2008" s="154" t="str">
        <f ca="1">IF(B2008="","",IF(ISERROR(MATCH($J2008,SorP!$B$1:$B$6261,0)),"",INDIRECT("'SorP'!$A$"&amp;MATCH($S2008&amp;$J2008,SorP!C:C,0))))</f>
        <v/>
      </c>
      <c r="U2008" s="167"/>
      <c r="V2008" s="168" t="e">
        <f>IF(C2008="",NA(),MATCH($B2008&amp;$C2008,'Smelter Look-up'!$J:$J,0))</f>
        <v>#N/A</v>
      </c>
      <c r="X2008" s="169">
        <f t="shared" ca="1" si="160"/>
        <v>0</v>
      </c>
      <c r="AB2008" s="312" t="str">
        <f t="shared" si="162"/>
        <v/>
      </c>
      <c r="AC2008" s="169" t="str">
        <f t="shared" si="163"/>
        <v/>
      </c>
      <c r="AD2008" s="169" t="str">
        <f t="shared" si="164"/>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61"/>
        <v/>
      </c>
      <c r="T2009" s="154" t="str">
        <f ca="1">IF(B2009="","",IF(ISERROR(MATCH($J2009,SorP!$B$1:$B$6261,0)),"",INDIRECT("'SorP'!$A$"&amp;MATCH($S2009&amp;$J2009,SorP!C:C,0))))</f>
        <v/>
      </c>
      <c r="U2009" s="167"/>
      <c r="V2009" s="168" t="e">
        <f>IF(C2009="",NA(),MATCH($B2009&amp;$C2009,'Smelter Look-up'!$J:$J,0))</f>
        <v>#N/A</v>
      </c>
      <c r="X2009" s="169">
        <f t="shared" ca="1" si="160"/>
        <v>0</v>
      </c>
      <c r="AB2009" s="312" t="str">
        <f t="shared" si="162"/>
        <v/>
      </c>
      <c r="AC2009" s="169" t="str">
        <f t="shared" si="163"/>
        <v/>
      </c>
      <c r="AD2009" s="169" t="str">
        <f t="shared" si="164"/>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61"/>
        <v/>
      </c>
      <c r="T2010" s="154" t="str">
        <f ca="1">IF(B2010="","",IF(ISERROR(MATCH($J2010,SorP!$B$1:$B$6261,0)),"",INDIRECT("'SorP'!$A$"&amp;MATCH($S2010&amp;$J2010,SorP!C:C,0))))</f>
        <v/>
      </c>
      <c r="U2010" s="167"/>
      <c r="V2010" s="168" t="e">
        <f>IF(C2010="",NA(),MATCH($B2010&amp;$C2010,'Smelter Look-up'!$J:$J,0))</f>
        <v>#N/A</v>
      </c>
      <c r="X2010" s="169">
        <f t="shared" ca="1" si="160"/>
        <v>0</v>
      </c>
      <c r="AB2010" s="312" t="str">
        <f t="shared" si="162"/>
        <v/>
      </c>
      <c r="AC2010" s="169" t="str">
        <f t="shared" si="163"/>
        <v/>
      </c>
      <c r="AD2010" s="169" t="str">
        <f t="shared" si="164"/>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61"/>
        <v/>
      </c>
      <c r="T2011" s="154" t="str">
        <f ca="1">IF(B2011="","",IF(ISERROR(MATCH($J2011,SorP!$B$1:$B$6261,0)),"",INDIRECT("'SorP'!$A$"&amp;MATCH($S2011&amp;$J2011,SorP!C:C,0))))</f>
        <v/>
      </c>
      <c r="U2011" s="167"/>
      <c r="V2011" s="168" t="e">
        <f>IF(C2011="",NA(),MATCH($B2011&amp;$C2011,'Smelter Look-up'!$J:$J,0))</f>
        <v>#N/A</v>
      </c>
      <c r="X2011" s="169">
        <f t="shared" ca="1" si="160"/>
        <v>0</v>
      </c>
      <c r="AB2011" s="312" t="str">
        <f t="shared" si="162"/>
        <v/>
      </c>
      <c r="AC2011" s="169" t="str">
        <f t="shared" si="163"/>
        <v/>
      </c>
      <c r="AD2011" s="169" t="str">
        <f t="shared" si="164"/>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61"/>
        <v/>
      </c>
      <c r="T2012" s="154" t="str">
        <f ca="1">IF(B2012="","",IF(ISERROR(MATCH($J2012,SorP!$B$1:$B$6261,0)),"",INDIRECT("'SorP'!$A$"&amp;MATCH($S2012&amp;$J2012,SorP!C:C,0))))</f>
        <v/>
      </c>
      <c r="U2012" s="167"/>
      <c r="V2012" s="168" t="e">
        <f>IF(C2012="",NA(),MATCH($B2012&amp;$C2012,'Smelter Look-up'!$J:$J,0))</f>
        <v>#N/A</v>
      </c>
      <c r="X2012" s="169">
        <f t="shared" ca="1" si="160"/>
        <v>0</v>
      </c>
      <c r="AB2012" s="312" t="str">
        <f t="shared" si="162"/>
        <v/>
      </c>
      <c r="AC2012" s="169" t="str">
        <f t="shared" si="163"/>
        <v/>
      </c>
      <c r="AD2012" s="169" t="str">
        <f t="shared" si="164"/>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61"/>
        <v/>
      </c>
      <c r="T2013" s="154" t="str">
        <f ca="1">IF(B2013="","",IF(ISERROR(MATCH($J2013,SorP!$B$1:$B$6261,0)),"",INDIRECT("'SorP'!$A$"&amp;MATCH($S2013&amp;$J2013,SorP!C:C,0))))</f>
        <v/>
      </c>
      <c r="U2013" s="167"/>
      <c r="V2013" s="168" t="e">
        <f>IF(C2013="",NA(),MATCH($B2013&amp;$C2013,'Smelter Look-up'!$J:$J,0))</f>
        <v>#N/A</v>
      </c>
      <c r="X2013" s="169">
        <f t="shared" ca="1" si="160"/>
        <v>0</v>
      </c>
      <c r="AB2013" s="312" t="str">
        <f t="shared" si="162"/>
        <v/>
      </c>
      <c r="AC2013" s="169" t="str">
        <f t="shared" si="163"/>
        <v/>
      </c>
      <c r="AD2013" s="169" t="str">
        <f t="shared" si="164"/>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61"/>
        <v/>
      </c>
      <c r="T2014" s="154" t="str">
        <f ca="1">IF(B2014="","",IF(ISERROR(MATCH($J2014,SorP!$B$1:$B$6261,0)),"",INDIRECT("'SorP'!$A$"&amp;MATCH($S2014&amp;$J2014,SorP!C:C,0))))</f>
        <v/>
      </c>
      <c r="U2014" s="167"/>
      <c r="V2014" s="168" t="e">
        <f>IF(C2014="",NA(),MATCH($B2014&amp;$C2014,'Smelter Look-up'!$J:$J,0))</f>
        <v>#N/A</v>
      </c>
      <c r="X2014" s="169">
        <f t="shared" ca="1" si="160"/>
        <v>0</v>
      </c>
      <c r="AB2014" s="312" t="str">
        <f t="shared" si="162"/>
        <v/>
      </c>
      <c r="AC2014" s="169" t="str">
        <f t="shared" si="163"/>
        <v/>
      </c>
      <c r="AD2014" s="169" t="str">
        <f t="shared" si="164"/>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61"/>
        <v/>
      </c>
      <c r="T2015" s="154" t="str">
        <f ca="1">IF(B2015="","",IF(ISERROR(MATCH($J2015,SorP!$B$1:$B$6261,0)),"",INDIRECT("'SorP'!$A$"&amp;MATCH($S2015&amp;$J2015,SorP!C:C,0))))</f>
        <v/>
      </c>
      <c r="U2015" s="167"/>
      <c r="V2015" s="168" t="e">
        <f>IF(C2015="",NA(),MATCH($B2015&amp;$C2015,'Smelter Look-up'!$J:$J,0))</f>
        <v>#N/A</v>
      </c>
      <c r="X2015" s="169">
        <f t="shared" ca="1" si="160"/>
        <v>0</v>
      </c>
      <c r="AB2015" s="312" t="str">
        <f t="shared" si="162"/>
        <v/>
      </c>
      <c r="AC2015" s="169" t="str">
        <f t="shared" si="163"/>
        <v/>
      </c>
      <c r="AD2015" s="169" t="str">
        <f t="shared" si="164"/>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61"/>
        <v/>
      </c>
      <c r="T2016" s="154" t="str">
        <f ca="1">IF(B2016="","",IF(ISERROR(MATCH($J2016,SorP!$B$1:$B$6261,0)),"",INDIRECT("'SorP'!$A$"&amp;MATCH($S2016&amp;$J2016,SorP!C:C,0))))</f>
        <v/>
      </c>
      <c r="U2016" s="167"/>
      <c r="V2016" s="168" t="e">
        <f>IF(C2016="",NA(),MATCH($B2016&amp;$C2016,'Smelter Look-up'!$J:$J,0))</f>
        <v>#N/A</v>
      </c>
      <c r="X2016" s="169">
        <f t="shared" ca="1" si="160"/>
        <v>0</v>
      </c>
      <c r="AB2016" s="312" t="str">
        <f t="shared" si="162"/>
        <v/>
      </c>
      <c r="AC2016" s="169" t="str">
        <f t="shared" si="163"/>
        <v/>
      </c>
      <c r="AD2016" s="169" t="str">
        <f t="shared" si="164"/>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61"/>
        <v/>
      </c>
      <c r="T2017" s="154" t="str">
        <f ca="1">IF(B2017="","",IF(ISERROR(MATCH($J2017,SorP!$B$1:$B$6261,0)),"",INDIRECT("'SorP'!$A$"&amp;MATCH($S2017&amp;$J2017,SorP!C:C,0))))</f>
        <v/>
      </c>
      <c r="U2017" s="167"/>
      <c r="V2017" s="168" t="e">
        <f>IF(C2017="",NA(),MATCH($B2017&amp;$C2017,'Smelter Look-up'!$J:$J,0))</f>
        <v>#N/A</v>
      </c>
      <c r="X2017" s="169">
        <f t="shared" ca="1" si="160"/>
        <v>0</v>
      </c>
      <c r="AB2017" s="312" t="str">
        <f t="shared" si="162"/>
        <v/>
      </c>
      <c r="AC2017" s="169" t="str">
        <f t="shared" si="163"/>
        <v/>
      </c>
      <c r="AD2017" s="169" t="str">
        <f t="shared" si="164"/>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61"/>
        <v/>
      </c>
      <c r="T2018" s="154" t="str">
        <f ca="1">IF(B2018="","",IF(ISERROR(MATCH($J2018,SorP!$B$1:$B$6261,0)),"",INDIRECT("'SorP'!$A$"&amp;MATCH($S2018&amp;$J2018,SorP!C:C,0))))</f>
        <v/>
      </c>
      <c r="U2018" s="167"/>
      <c r="V2018" s="168" t="e">
        <f>IF(C2018="",NA(),MATCH($B2018&amp;$C2018,'Smelter Look-up'!$J:$J,0))</f>
        <v>#N/A</v>
      </c>
      <c r="X2018" s="169">
        <f t="shared" ca="1" si="160"/>
        <v>0</v>
      </c>
      <c r="AB2018" s="312" t="str">
        <f t="shared" si="162"/>
        <v/>
      </c>
      <c r="AC2018" s="169" t="str">
        <f t="shared" si="163"/>
        <v/>
      </c>
      <c r="AD2018" s="169" t="str">
        <f t="shared" si="164"/>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61"/>
        <v/>
      </c>
      <c r="T2019" s="154" t="str">
        <f ca="1">IF(B2019="","",IF(ISERROR(MATCH($J2019,SorP!$B$1:$B$6261,0)),"",INDIRECT("'SorP'!$A$"&amp;MATCH($S2019&amp;$J2019,SorP!C:C,0))))</f>
        <v/>
      </c>
      <c r="U2019" s="167"/>
      <c r="V2019" s="168" t="e">
        <f>IF(C2019="",NA(),MATCH($B2019&amp;$C2019,'Smelter Look-up'!$J:$J,0))</f>
        <v>#N/A</v>
      </c>
      <c r="X2019" s="169">
        <f t="shared" ca="1" si="160"/>
        <v>0</v>
      </c>
      <c r="AB2019" s="312" t="str">
        <f t="shared" si="162"/>
        <v/>
      </c>
      <c r="AC2019" s="169" t="str">
        <f t="shared" si="163"/>
        <v/>
      </c>
      <c r="AD2019" s="169" t="str">
        <f t="shared" si="164"/>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61"/>
        <v/>
      </c>
      <c r="T2020" s="154" t="str">
        <f ca="1">IF(B2020="","",IF(ISERROR(MATCH($J2020,SorP!$B$1:$B$6261,0)),"",INDIRECT("'SorP'!$A$"&amp;MATCH($S2020&amp;$J2020,SorP!C:C,0))))</f>
        <v/>
      </c>
      <c r="U2020" s="167"/>
      <c r="V2020" s="168" t="e">
        <f>IF(C2020="",NA(),MATCH($B2020&amp;$C2020,'Smelter Look-up'!$J:$J,0))</f>
        <v>#N/A</v>
      </c>
      <c r="X2020" s="169">
        <f t="shared" ca="1" si="160"/>
        <v>0</v>
      </c>
      <c r="AB2020" s="312" t="str">
        <f t="shared" si="162"/>
        <v/>
      </c>
      <c r="AC2020" s="169" t="str">
        <f t="shared" si="163"/>
        <v/>
      </c>
      <c r="AD2020" s="169" t="str">
        <f t="shared" si="164"/>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61"/>
        <v/>
      </c>
      <c r="T2021" s="154" t="str">
        <f ca="1">IF(B2021="","",IF(ISERROR(MATCH($J2021,SorP!$B$1:$B$6261,0)),"",INDIRECT("'SorP'!$A$"&amp;MATCH($S2021&amp;$J2021,SorP!C:C,0))))</f>
        <v/>
      </c>
      <c r="U2021" s="167"/>
      <c r="V2021" s="168" t="e">
        <f>IF(C2021="",NA(),MATCH($B2021&amp;$C2021,'Smelter Look-up'!$J:$J,0))</f>
        <v>#N/A</v>
      </c>
      <c r="X2021" s="169">
        <f t="shared" ca="1" si="160"/>
        <v>0</v>
      </c>
      <c r="AB2021" s="312" t="str">
        <f t="shared" si="162"/>
        <v/>
      </c>
      <c r="AC2021" s="169" t="str">
        <f t="shared" si="163"/>
        <v/>
      </c>
      <c r="AD2021" s="169" t="str">
        <f t="shared" si="164"/>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61"/>
        <v/>
      </c>
      <c r="T2022" s="154" t="str">
        <f ca="1">IF(B2022="","",IF(ISERROR(MATCH($J2022,SorP!$B$1:$B$6261,0)),"",INDIRECT("'SorP'!$A$"&amp;MATCH($S2022&amp;$J2022,SorP!C:C,0))))</f>
        <v/>
      </c>
      <c r="U2022" s="167"/>
      <c r="V2022" s="168" t="e">
        <f>IF(C2022="",NA(),MATCH($B2022&amp;$C2022,'Smelter Look-up'!$J:$J,0))</f>
        <v>#N/A</v>
      </c>
      <c r="X2022" s="169">
        <f t="shared" ca="1" si="160"/>
        <v>0</v>
      </c>
      <c r="AB2022" s="312" t="str">
        <f t="shared" si="162"/>
        <v/>
      </c>
      <c r="AC2022" s="169" t="str">
        <f t="shared" si="163"/>
        <v/>
      </c>
      <c r="AD2022" s="169" t="str">
        <f t="shared" si="164"/>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61"/>
        <v/>
      </c>
      <c r="T2023" s="154" t="str">
        <f ca="1">IF(B2023="","",IF(ISERROR(MATCH($J2023,SorP!$B$1:$B$6261,0)),"",INDIRECT("'SorP'!$A$"&amp;MATCH($S2023&amp;$J2023,SorP!C:C,0))))</f>
        <v/>
      </c>
      <c r="U2023" s="167"/>
      <c r="V2023" s="168" t="e">
        <f>IF(C2023="",NA(),MATCH($B2023&amp;$C2023,'Smelter Look-up'!$J:$J,0))</f>
        <v>#N/A</v>
      </c>
      <c r="X2023" s="169">
        <f t="shared" ca="1" si="160"/>
        <v>0</v>
      </c>
      <c r="AB2023" s="312" t="str">
        <f t="shared" si="162"/>
        <v/>
      </c>
      <c r="AC2023" s="169" t="str">
        <f t="shared" si="163"/>
        <v/>
      </c>
      <c r="AD2023" s="169" t="str">
        <f t="shared" si="164"/>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61"/>
        <v/>
      </c>
      <c r="T2024" s="154" t="str">
        <f ca="1">IF(B2024="","",IF(ISERROR(MATCH($J2024,SorP!$B$1:$B$6261,0)),"",INDIRECT("'SorP'!$A$"&amp;MATCH($S2024&amp;$J2024,SorP!C:C,0))))</f>
        <v/>
      </c>
      <c r="U2024" s="167"/>
      <c r="V2024" s="168" t="e">
        <f>IF(C2024="",NA(),MATCH($B2024&amp;$C2024,'Smelter Look-up'!$J:$J,0))</f>
        <v>#N/A</v>
      </c>
      <c r="X2024" s="169">
        <f t="shared" ca="1" si="160"/>
        <v>0</v>
      </c>
      <c r="AB2024" s="312" t="str">
        <f t="shared" si="162"/>
        <v/>
      </c>
      <c r="AC2024" s="169" t="str">
        <f t="shared" si="163"/>
        <v/>
      </c>
      <c r="AD2024" s="169" t="str">
        <f t="shared" si="164"/>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61"/>
        <v/>
      </c>
      <c r="T2025" s="154" t="str">
        <f ca="1">IF(B2025="","",IF(ISERROR(MATCH($J2025,SorP!$B$1:$B$6261,0)),"",INDIRECT("'SorP'!$A$"&amp;MATCH($S2025&amp;$J2025,SorP!C:C,0))))</f>
        <v/>
      </c>
      <c r="U2025" s="167"/>
      <c r="V2025" s="168" t="e">
        <f>IF(C2025="",NA(),MATCH($B2025&amp;$C2025,'Smelter Look-up'!$J:$J,0))</f>
        <v>#N/A</v>
      </c>
      <c r="X2025" s="169">
        <f t="shared" ca="1" si="160"/>
        <v>0</v>
      </c>
      <c r="AB2025" s="312" t="str">
        <f t="shared" si="162"/>
        <v/>
      </c>
      <c r="AC2025" s="169" t="str">
        <f t="shared" si="163"/>
        <v/>
      </c>
      <c r="AD2025" s="169" t="str">
        <f t="shared" si="164"/>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61"/>
        <v/>
      </c>
      <c r="T2026" s="154" t="str">
        <f ca="1">IF(B2026="","",IF(ISERROR(MATCH($J2026,SorP!$B$1:$B$6261,0)),"",INDIRECT("'SorP'!$A$"&amp;MATCH($S2026&amp;$J2026,SorP!C:C,0))))</f>
        <v/>
      </c>
      <c r="U2026" s="167"/>
      <c r="V2026" s="168" t="e">
        <f>IF(C2026="",NA(),MATCH($B2026&amp;$C2026,'Smelter Look-up'!$J:$J,0))</f>
        <v>#N/A</v>
      </c>
      <c r="X2026" s="169">
        <f t="shared" ca="1" si="160"/>
        <v>0</v>
      </c>
      <c r="AB2026" s="312" t="str">
        <f t="shared" si="162"/>
        <v/>
      </c>
      <c r="AC2026" s="169" t="str">
        <f t="shared" si="163"/>
        <v/>
      </c>
      <c r="AD2026" s="169" t="str">
        <f t="shared" si="164"/>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61"/>
        <v/>
      </c>
      <c r="T2027" s="154" t="str">
        <f ca="1">IF(B2027="","",IF(ISERROR(MATCH($J2027,SorP!$B$1:$B$6261,0)),"",INDIRECT("'SorP'!$A$"&amp;MATCH($S2027&amp;$J2027,SorP!C:C,0))))</f>
        <v/>
      </c>
      <c r="U2027" s="167"/>
      <c r="V2027" s="168" t="e">
        <f>IF(C2027="",NA(),MATCH($B2027&amp;$C2027,'Smelter Look-up'!$J:$J,0))</f>
        <v>#N/A</v>
      </c>
      <c r="X2027" s="169">
        <f t="shared" ca="1" si="160"/>
        <v>0</v>
      </c>
      <c r="AB2027" s="312" t="str">
        <f t="shared" si="162"/>
        <v/>
      </c>
      <c r="AC2027" s="169" t="str">
        <f t="shared" si="163"/>
        <v/>
      </c>
      <c r="AD2027" s="169" t="str">
        <f t="shared" si="164"/>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61"/>
        <v/>
      </c>
      <c r="T2028" s="154" t="str">
        <f ca="1">IF(B2028="","",IF(ISERROR(MATCH($J2028,SorP!$B$1:$B$6261,0)),"",INDIRECT("'SorP'!$A$"&amp;MATCH($S2028&amp;$J2028,SorP!C:C,0))))</f>
        <v/>
      </c>
      <c r="U2028" s="167"/>
      <c r="V2028" s="168" t="e">
        <f>IF(C2028="",NA(),MATCH($B2028&amp;$C2028,'Smelter Look-up'!$J:$J,0))</f>
        <v>#N/A</v>
      </c>
      <c r="X2028" s="169">
        <f t="shared" ca="1" si="160"/>
        <v>0</v>
      </c>
      <c r="AB2028" s="312" t="str">
        <f t="shared" si="162"/>
        <v/>
      </c>
      <c r="AC2028" s="169" t="str">
        <f t="shared" si="163"/>
        <v/>
      </c>
      <c r="AD2028" s="169" t="str">
        <f t="shared" si="164"/>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61"/>
        <v/>
      </c>
      <c r="T2029" s="154" t="str">
        <f ca="1">IF(B2029="","",IF(ISERROR(MATCH($J2029,SorP!$B$1:$B$6261,0)),"",INDIRECT("'SorP'!$A$"&amp;MATCH($S2029&amp;$J2029,SorP!C:C,0))))</f>
        <v/>
      </c>
      <c r="U2029" s="167"/>
      <c r="V2029" s="168" t="e">
        <f>IF(C2029="",NA(),MATCH($B2029&amp;$C2029,'Smelter Look-up'!$J:$J,0))</f>
        <v>#N/A</v>
      </c>
      <c r="X2029" s="169">
        <f t="shared" ca="1" si="160"/>
        <v>0</v>
      </c>
      <c r="AB2029" s="312" t="str">
        <f t="shared" si="162"/>
        <v/>
      </c>
      <c r="AC2029" s="169" t="str">
        <f t="shared" si="163"/>
        <v/>
      </c>
      <c r="AD2029" s="169" t="str">
        <f t="shared" si="164"/>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61"/>
        <v/>
      </c>
      <c r="T2030" s="154" t="str">
        <f ca="1">IF(B2030="","",IF(ISERROR(MATCH($J2030,SorP!$B$1:$B$6261,0)),"",INDIRECT("'SorP'!$A$"&amp;MATCH($S2030&amp;$J2030,SorP!C:C,0))))</f>
        <v/>
      </c>
      <c r="U2030" s="167"/>
      <c r="V2030" s="168" t="e">
        <f>IF(C2030="",NA(),MATCH($B2030&amp;$C2030,'Smelter Look-up'!$J:$J,0))</f>
        <v>#N/A</v>
      </c>
      <c r="X2030" s="169">
        <f t="shared" ca="1" si="160"/>
        <v>0</v>
      </c>
      <c r="AB2030" s="312" t="str">
        <f t="shared" si="162"/>
        <v/>
      </c>
      <c r="AC2030" s="169" t="str">
        <f t="shared" si="163"/>
        <v/>
      </c>
      <c r="AD2030" s="169" t="str">
        <f t="shared" si="164"/>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61"/>
        <v/>
      </c>
      <c r="T2031" s="154" t="str">
        <f ca="1">IF(B2031="","",IF(ISERROR(MATCH($J2031,SorP!$B$1:$B$6261,0)),"",INDIRECT("'SorP'!$A$"&amp;MATCH($S2031&amp;$J2031,SorP!C:C,0))))</f>
        <v/>
      </c>
      <c r="U2031" s="167"/>
      <c r="V2031" s="168" t="e">
        <f>IF(C2031="",NA(),MATCH($B2031&amp;$C2031,'Smelter Look-up'!$J:$J,0))</f>
        <v>#N/A</v>
      </c>
      <c r="X2031" s="169">
        <f t="shared" ca="1" si="160"/>
        <v>0</v>
      </c>
      <c r="AB2031" s="312" t="str">
        <f t="shared" si="162"/>
        <v/>
      </c>
      <c r="AC2031" s="169" t="str">
        <f t="shared" si="163"/>
        <v/>
      </c>
      <c r="AD2031" s="169" t="str">
        <f t="shared" si="164"/>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61"/>
        <v/>
      </c>
      <c r="T2032" s="154" t="str">
        <f ca="1">IF(B2032="","",IF(ISERROR(MATCH($J2032,SorP!$B$1:$B$6261,0)),"",INDIRECT("'SorP'!$A$"&amp;MATCH($S2032&amp;$J2032,SorP!C:C,0))))</f>
        <v/>
      </c>
      <c r="U2032" s="167"/>
      <c r="V2032" s="168" t="e">
        <f>IF(C2032="",NA(),MATCH($B2032&amp;$C2032,'Smelter Look-up'!$J:$J,0))</f>
        <v>#N/A</v>
      </c>
      <c r="X2032" s="169">
        <f t="shared" ca="1" si="160"/>
        <v>0</v>
      </c>
      <c r="AB2032" s="312" t="str">
        <f t="shared" si="162"/>
        <v/>
      </c>
      <c r="AC2032" s="169" t="str">
        <f t="shared" si="163"/>
        <v/>
      </c>
      <c r="AD2032" s="169" t="str">
        <f t="shared" si="164"/>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61"/>
        <v/>
      </c>
      <c r="T2033" s="154" t="str">
        <f ca="1">IF(B2033="","",IF(ISERROR(MATCH($J2033,SorP!$B$1:$B$6261,0)),"",INDIRECT("'SorP'!$A$"&amp;MATCH($S2033&amp;$J2033,SorP!C:C,0))))</f>
        <v/>
      </c>
      <c r="U2033" s="167"/>
      <c r="V2033" s="168" t="e">
        <f>IF(C2033="",NA(),MATCH($B2033&amp;$C2033,'Smelter Look-up'!$J:$J,0))</f>
        <v>#N/A</v>
      </c>
      <c r="X2033" s="169">
        <f t="shared" ca="1" si="160"/>
        <v>0</v>
      </c>
      <c r="AB2033" s="312" t="str">
        <f t="shared" si="162"/>
        <v/>
      </c>
      <c r="AC2033" s="169" t="str">
        <f t="shared" si="163"/>
        <v/>
      </c>
      <c r="AD2033" s="169" t="str">
        <f t="shared" si="164"/>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61"/>
        <v/>
      </c>
      <c r="T2034" s="154" t="str">
        <f ca="1">IF(B2034="","",IF(ISERROR(MATCH($J2034,SorP!$B$1:$B$6261,0)),"",INDIRECT("'SorP'!$A$"&amp;MATCH($S2034&amp;$J2034,SorP!C:C,0))))</f>
        <v/>
      </c>
      <c r="U2034" s="167"/>
      <c r="V2034" s="168" t="e">
        <f>IF(C2034="",NA(),MATCH($B2034&amp;$C2034,'Smelter Look-up'!$J:$J,0))</f>
        <v>#N/A</v>
      </c>
      <c r="X2034" s="169">
        <f t="shared" ca="1" si="160"/>
        <v>0</v>
      </c>
      <c r="AB2034" s="312" t="str">
        <f t="shared" si="162"/>
        <v/>
      </c>
      <c r="AC2034" s="169" t="str">
        <f t="shared" si="163"/>
        <v/>
      </c>
      <c r="AD2034" s="169" t="str">
        <f t="shared" si="164"/>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61"/>
        <v/>
      </c>
      <c r="T2035" s="154" t="str">
        <f ca="1">IF(B2035="","",IF(ISERROR(MATCH($J2035,SorP!$B$1:$B$6261,0)),"",INDIRECT("'SorP'!$A$"&amp;MATCH($S2035&amp;$J2035,SorP!C:C,0))))</f>
        <v/>
      </c>
      <c r="U2035" s="167"/>
      <c r="V2035" s="168" t="e">
        <f>IF(C2035="",NA(),MATCH($B2035&amp;$C2035,'Smelter Look-up'!$J:$J,0))</f>
        <v>#N/A</v>
      </c>
      <c r="X2035" s="169">
        <f t="shared" ca="1" si="160"/>
        <v>0</v>
      </c>
      <c r="AB2035" s="312" t="str">
        <f t="shared" si="162"/>
        <v/>
      </c>
      <c r="AC2035" s="169" t="str">
        <f t="shared" si="163"/>
        <v/>
      </c>
      <c r="AD2035" s="169" t="str">
        <f t="shared" si="164"/>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61"/>
        <v/>
      </c>
      <c r="T2036" s="154" t="str">
        <f ca="1">IF(B2036="","",IF(ISERROR(MATCH($J2036,SorP!$B$1:$B$6261,0)),"",INDIRECT("'SorP'!$A$"&amp;MATCH($S2036&amp;$J2036,SorP!C:C,0))))</f>
        <v/>
      </c>
      <c r="U2036" s="167"/>
      <c r="V2036" s="168" t="e">
        <f>IF(C2036="",NA(),MATCH($B2036&amp;$C2036,'Smelter Look-up'!$J:$J,0))</f>
        <v>#N/A</v>
      </c>
      <c r="X2036" s="169">
        <f t="shared" ca="1" si="160"/>
        <v>0</v>
      </c>
      <c r="AB2036" s="312" t="str">
        <f t="shared" si="162"/>
        <v/>
      </c>
      <c r="AC2036" s="169" t="str">
        <f t="shared" si="163"/>
        <v/>
      </c>
      <c r="AD2036" s="169" t="str">
        <f t="shared" si="164"/>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61"/>
        <v/>
      </c>
      <c r="T2037" s="154" t="str">
        <f ca="1">IF(B2037="","",IF(ISERROR(MATCH($J2037,SorP!$B$1:$B$6261,0)),"",INDIRECT("'SorP'!$A$"&amp;MATCH($S2037&amp;$J2037,SorP!C:C,0))))</f>
        <v/>
      </c>
      <c r="U2037" s="167"/>
      <c r="V2037" s="168" t="e">
        <f>IF(C2037="",NA(),MATCH($B2037&amp;$C2037,'Smelter Look-up'!$J:$J,0))</f>
        <v>#N/A</v>
      </c>
      <c r="X2037" s="169">
        <f t="shared" ca="1" si="160"/>
        <v>0</v>
      </c>
      <c r="AB2037" s="312" t="str">
        <f t="shared" si="162"/>
        <v/>
      </c>
      <c r="AC2037" s="169" t="str">
        <f t="shared" si="163"/>
        <v/>
      </c>
      <c r="AD2037" s="169" t="str">
        <f t="shared" si="164"/>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61"/>
        <v/>
      </c>
      <c r="T2038" s="154" t="str">
        <f ca="1">IF(B2038="","",IF(ISERROR(MATCH($J2038,SorP!$B$1:$B$6261,0)),"",INDIRECT("'SorP'!$A$"&amp;MATCH($S2038&amp;$J2038,SorP!C:C,0))))</f>
        <v/>
      </c>
      <c r="U2038" s="167"/>
      <c r="V2038" s="168" t="e">
        <f>IF(C2038="",NA(),MATCH($B2038&amp;$C2038,'Smelter Look-up'!$J:$J,0))</f>
        <v>#N/A</v>
      </c>
      <c r="X2038" s="169">
        <f t="shared" ca="1" si="160"/>
        <v>0</v>
      </c>
      <c r="AB2038" s="312" t="str">
        <f t="shared" si="162"/>
        <v/>
      </c>
      <c r="AC2038" s="169" t="str">
        <f t="shared" si="163"/>
        <v/>
      </c>
      <c r="AD2038" s="169" t="str">
        <f t="shared" si="164"/>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61"/>
        <v/>
      </c>
      <c r="T2039" s="154" t="str">
        <f ca="1">IF(B2039="","",IF(ISERROR(MATCH($J2039,SorP!$B$1:$B$6261,0)),"",INDIRECT("'SorP'!$A$"&amp;MATCH($S2039&amp;$J2039,SorP!C:C,0))))</f>
        <v/>
      </c>
      <c r="U2039" s="167"/>
      <c r="V2039" s="168" t="e">
        <f>IF(C2039="",NA(),MATCH($B2039&amp;$C2039,'Smelter Look-up'!$J:$J,0))</f>
        <v>#N/A</v>
      </c>
      <c r="X2039" s="169">
        <f t="shared" ca="1" si="160"/>
        <v>0</v>
      </c>
      <c r="AB2039" s="312" t="str">
        <f t="shared" si="162"/>
        <v/>
      </c>
      <c r="AC2039" s="169" t="str">
        <f t="shared" si="163"/>
        <v/>
      </c>
      <c r="AD2039" s="169" t="str">
        <f t="shared" si="164"/>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61"/>
        <v/>
      </c>
      <c r="T2040" s="154" t="str">
        <f ca="1">IF(B2040="","",IF(ISERROR(MATCH($J2040,SorP!$B$1:$B$6261,0)),"",INDIRECT("'SorP'!$A$"&amp;MATCH($S2040&amp;$J2040,SorP!C:C,0))))</f>
        <v/>
      </c>
      <c r="U2040" s="167"/>
      <c r="V2040" s="168" t="e">
        <f>IF(C2040="",NA(),MATCH($B2040&amp;$C2040,'Smelter Look-up'!$J:$J,0))</f>
        <v>#N/A</v>
      </c>
      <c r="X2040" s="169">
        <f t="shared" ref="X2040:X2103" ca="1" si="165">IF(AND(C2040="Smelter not listed",OR(LEN(D2040)=0,LEN(E2040)=0)),1,0)</f>
        <v>0</v>
      </c>
      <c r="AB2040" s="312" t="str">
        <f t="shared" si="162"/>
        <v/>
      </c>
      <c r="AC2040" s="169" t="str">
        <f t="shared" si="163"/>
        <v/>
      </c>
      <c r="AD2040" s="169" t="str">
        <f t="shared" si="164"/>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ref="S2041:S2104" ca="1" si="166">IF(B2041="","",IF(ISERROR(MATCH($E2041,CL,0)),"Unknown",INDIRECT("'C'!$A$"&amp;MATCH($E2041,CL,0)+1)))</f>
        <v/>
      </c>
      <c r="T2041" s="154" t="str">
        <f ca="1">IF(B2041="","",IF(ISERROR(MATCH($J2041,SorP!$B$1:$B$6261,0)),"",INDIRECT("'SorP'!$A$"&amp;MATCH($S2041&amp;$J2041,SorP!C:C,0))))</f>
        <v/>
      </c>
      <c r="U2041" s="167"/>
      <c r="V2041" s="168" t="e">
        <f>IF(C2041="",NA(),MATCH($B2041&amp;$C2041,'Smelter Look-up'!$J:$J,0))</f>
        <v>#N/A</v>
      </c>
      <c r="X2041" s="169">
        <f t="shared" ca="1" si="165"/>
        <v>0</v>
      </c>
      <c r="AB2041" s="312" t="str">
        <f t="shared" si="162"/>
        <v/>
      </c>
      <c r="AC2041" s="169" t="str">
        <f t="shared" si="163"/>
        <v/>
      </c>
      <c r="AD2041" s="169" t="str">
        <f t="shared" si="164"/>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66"/>
        <v/>
      </c>
      <c r="T2042" s="154" t="str">
        <f ca="1">IF(B2042="","",IF(ISERROR(MATCH($J2042,SorP!$B$1:$B$6261,0)),"",INDIRECT("'SorP'!$A$"&amp;MATCH($S2042&amp;$J2042,SorP!C:C,0))))</f>
        <v/>
      </c>
      <c r="U2042" s="167"/>
      <c r="V2042" s="168" t="e">
        <f>IF(C2042="",NA(),MATCH($B2042&amp;$C2042,'Smelter Look-up'!$J:$J,0))</f>
        <v>#N/A</v>
      </c>
      <c r="X2042" s="169">
        <f t="shared" ca="1" si="165"/>
        <v>0</v>
      </c>
      <c r="AB2042" s="312" t="str">
        <f t="shared" si="162"/>
        <v/>
      </c>
      <c r="AC2042" s="169" t="str">
        <f t="shared" si="163"/>
        <v/>
      </c>
      <c r="AD2042" s="169" t="str">
        <f t="shared" si="164"/>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66"/>
        <v/>
      </c>
      <c r="T2043" s="154" t="str">
        <f ca="1">IF(B2043="","",IF(ISERROR(MATCH($J2043,SorP!$B$1:$B$6261,0)),"",INDIRECT("'SorP'!$A$"&amp;MATCH($S2043&amp;$J2043,SorP!C:C,0))))</f>
        <v/>
      </c>
      <c r="U2043" s="167"/>
      <c r="V2043" s="168" t="e">
        <f>IF(C2043="",NA(),MATCH($B2043&amp;$C2043,'Smelter Look-up'!$J:$J,0))</f>
        <v>#N/A</v>
      </c>
      <c r="X2043" s="169">
        <f t="shared" ca="1" si="165"/>
        <v>0</v>
      </c>
      <c r="AB2043" s="312" t="str">
        <f t="shared" si="162"/>
        <v/>
      </c>
      <c r="AC2043" s="169" t="str">
        <f t="shared" si="163"/>
        <v/>
      </c>
      <c r="AD2043" s="169" t="str">
        <f t="shared" si="164"/>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66"/>
        <v/>
      </c>
      <c r="T2044" s="154" t="str">
        <f ca="1">IF(B2044="","",IF(ISERROR(MATCH($J2044,SorP!$B$1:$B$6261,0)),"",INDIRECT("'SorP'!$A$"&amp;MATCH($S2044&amp;$J2044,SorP!C:C,0))))</f>
        <v/>
      </c>
      <c r="U2044" s="167"/>
      <c r="V2044" s="168" t="e">
        <f>IF(C2044="",NA(),MATCH($B2044&amp;$C2044,'Smelter Look-up'!$J:$J,0))</f>
        <v>#N/A</v>
      </c>
      <c r="X2044" s="169">
        <f t="shared" ca="1" si="165"/>
        <v>0</v>
      </c>
      <c r="AB2044" s="312" t="str">
        <f t="shared" si="162"/>
        <v/>
      </c>
      <c r="AC2044" s="169" t="str">
        <f t="shared" si="163"/>
        <v/>
      </c>
      <c r="AD2044" s="169" t="str">
        <f t="shared" si="164"/>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66"/>
        <v/>
      </c>
      <c r="T2045" s="154" t="str">
        <f ca="1">IF(B2045="","",IF(ISERROR(MATCH($J2045,SorP!$B$1:$B$6261,0)),"",INDIRECT("'SorP'!$A$"&amp;MATCH($S2045&amp;$J2045,SorP!C:C,0))))</f>
        <v/>
      </c>
      <c r="U2045" s="167"/>
      <c r="V2045" s="168" t="e">
        <f>IF(C2045="",NA(),MATCH($B2045&amp;$C2045,'Smelter Look-up'!$J:$J,0))</f>
        <v>#N/A</v>
      </c>
      <c r="X2045" s="169">
        <f t="shared" ca="1" si="165"/>
        <v>0</v>
      </c>
      <c r="AB2045" s="312" t="str">
        <f t="shared" si="162"/>
        <v/>
      </c>
      <c r="AC2045" s="169" t="str">
        <f t="shared" si="163"/>
        <v/>
      </c>
      <c r="AD2045" s="169" t="str">
        <f t="shared" si="164"/>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66"/>
        <v/>
      </c>
      <c r="T2046" s="154" t="str">
        <f ca="1">IF(B2046="","",IF(ISERROR(MATCH($J2046,SorP!$B$1:$B$6261,0)),"",INDIRECT("'SorP'!$A$"&amp;MATCH($S2046&amp;$J2046,SorP!C:C,0))))</f>
        <v/>
      </c>
      <c r="U2046" s="167"/>
      <c r="V2046" s="168" t="e">
        <f>IF(C2046="",NA(),MATCH($B2046&amp;$C2046,'Smelter Look-up'!$J:$J,0))</f>
        <v>#N/A</v>
      </c>
      <c r="X2046" s="169">
        <f t="shared" ca="1" si="165"/>
        <v>0</v>
      </c>
      <c r="AB2046" s="312" t="str">
        <f t="shared" si="162"/>
        <v/>
      </c>
      <c r="AC2046" s="169" t="str">
        <f t="shared" si="163"/>
        <v/>
      </c>
      <c r="AD2046" s="169" t="str">
        <f t="shared" si="164"/>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66"/>
        <v/>
      </c>
      <c r="T2047" s="154" t="str">
        <f ca="1">IF(B2047="","",IF(ISERROR(MATCH($J2047,SorP!$B$1:$B$6261,0)),"",INDIRECT("'SorP'!$A$"&amp;MATCH($S2047&amp;$J2047,SorP!C:C,0))))</f>
        <v/>
      </c>
      <c r="U2047" s="167"/>
      <c r="V2047" s="168" t="e">
        <f>IF(C2047="",NA(),MATCH($B2047&amp;$C2047,'Smelter Look-up'!$J:$J,0))</f>
        <v>#N/A</v>
      </c>
      <c r="X2047" s="169">
        <f t="shared" ca="1" si="165"/>
        <v>0</v>
      </c>
      <c r="AB2047" s="312" t="str">
        <f t="shared" ref="AB2047:AB2110" si="167">IF(C2047="","",B2047)</f>
        <v/>
      </c>
      <c r="AC2047" s="169" t="str">
        <f t="shared" ref="AC2047:AC2110" si="168">B2047</f>
        <v/>
      </c>
      <c r="AD2047" s="169" t="str">
        <f t="shared" ref="AD2047:AD2110" si="169">IF(C2047="Smelter not listed",D2047,C2047)</f>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ca="1" si="166"/>
        <v/>
      </c>
      <c r="T2048" s="154" t="str">
        <f ca="1">IF(B2048="","",IF(ISERROR(MATCH($J2048,SorP!$B$1:$B$6261,0)),"",INDIRECT("'SorP'!$A$"&amp;MATCH($S2048&amp;$J2048,SorP!C:C,0))))</f>
        <v/>
      </c>
      <c r="U2048" s="167"/>
      <c r="V2048" s="168" t="e">
        <f>IF(C2048="",NA(),MATCH($B2048&amp;$C2048,'Smelter Look-up'!$J:$J,0))</f>
        <v>#N/A</v>
      </c>
      <c r="X2048" s="169">
        <f t="shared" ca="1" si="165"/>
        <v>0</v>
      </c>
      <c r="AB2048" s="312" t="str">
        <f t="shared" si="167"/>
        <v/>
      </c>
      <c r="AC2048" s="169" t="str">
        <f t="shared" si="168"/>
        <v/>
      </c>
      <c r="AD2048" s="169" t="str">
        <f t="shared" si="169"/>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6"/>
        <v/>
      </c>
      <c r="T2049" s="154" t="str">
        <f ca="1">IF(B2049="","",IF(ISERROR(MATCH($J2049,SorP!$B$1:$B$6261,0)),"",INDIRECT("'SorP'!$A$"&amp;MATCH($S2049&amp;$J2049,SorP!C:C,0))))</f>
        <v/>
      </c>
      <c r="U2049" s="167"/>
      <c r="V2049" s="168" t="e">
        <f>IF(C2049="",NA(),MATCH($B2049&amp;$C2049,'Smelter Look-up'!$J:$J,0))</f>
        <v>#N/A</v>
      </c>
      <c r="X2049" s="169">
        <f t="shared" ca="1" si="165"/>
        <v>0</v>
      </c>
      <c r="AB2049" s="312" t="str">
        <f t="shared" si="167"/>
        <v/>
      </c>
      <c r="AC2049" s="169" t="str">
        <f t="shared" si="168"/>
        <v/>
      </c>
      <c r="AD2049" s="169" t="str">
        <f t="shared" si="169"/>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6"/>
        <v/>
      </c>
      <c r="T2050" s="154" t="str">
        <f ca="1">IF(B2050="","",IF(ISERROR(MATCH($J2050,SorP!$B$1:$B$6261,0)),"",INDIRECT("'SorP'!$A$"&amp;MATCH($S2050&amp;$J2050,SorP!C:C,0))))</f>
        <v/>
      </c>
      <c r="U2050" s="167"/>
      <c r="V2050" s="168" t="e">
        <f>IF(C2050="",NA(),MATCH($B2050&amp;$C2050,'Smelter Look-up'!$J:$J,0))</f>
        <v>#N/A</v>
      </c>
      <c r="X2050" s="169">
        <f t="shared" ca="1" si="165"/>
        <v>0</v>
      </c>
      <c r="AB2050" s="312" t="str">
        <f t="shared" si="167"/>
        <v/>
      </c>
      <c r="AC2050" s="169" t="str">
        <f t="shared" si="168"/>
        <v/>
      </c>
      <c r="AD2050" s="169" t="str">
        <f t="shared" si="169"/>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6"/>
        <v/>
      </c>
      <c r="T2051" s="154" t="str">
        <f ca="1">IF(B2051="","",IF(ISERROR(MATCH($J2051,SorP!$B$1:$B$6261,0)),"",INDIRECT("'SorP'!$A$"&amp;MATCH($S2051&amp;$J2051,SorP!C:C,0))))</f>
        <v/>
      </c>
      <c r="U2051" s="167"/>
      <c r="V2051" s="168" t="e">
        <f>IF(C2051="",NA(),MATCH($B2051&amp;$C2051,'Smelter Look-up'!$J:$J,0))</f>
        <v>#N/A</v>
      </c>
      <c r="X2051" s="169">
        <f t="shared" ca="1" si="165"/>
        <v>0</v>
      </c>
      <c r="AB2051" s="312" t="str">
        <f t="shared" si="167"/>
        <v/>
      </c>
      <c r="AC2051" s="169" t="str">
        <f t="shared" si="168"/>
        <v/>
      </c>
      <c r="AD2051" s="169" t="str">
        <f t="shared" si="169"/>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6"/>
        <v/>
      </c>
      <c r="T2052" s="154" t="str">
        <f ca="1">IF(B2052="","",IF(ISERROR(MATCH($J2052,SorP!$B$1:$B$6261,0)),"",INDIRECT("'SorP'!$A$"&amp;MATCH($S2052&amp;$J2052,SorP!C:C,0))))</f>
        <v/>
      </c>
      <c r="U2052" s="167"/>
      <c r="V2052" s="168" t="e">
        <f>IF(C2052="",NA(),MATCH($B2052&amp;$C2052,'Smelter Look-up'!$J:$J,0))</f>
        <v>#N/A</v>
      </c>
      <c r="X2052" s="169">
        <f t="shared" ca="1" si="165"/>
        <v>0</v>
      </c>
      <c r="AB2052" s="312" t="str">
        <f t="shared" si="167"/>
        <v/>
      </c>
      <c r="AC2052" s="169" t="str">
        <f t="shared" si="168"/>
        <v/>
      </c>
      <c r="AD2052" s="169" t="str">
        <f t="shared" si="169"/>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6"/>
        <v/>
      </c>
      <c r="T2053" s="154" t="str">
        <f ca="1">IF(B2053="","",IF(ISERROR(MATCH($J2053,SorP!$B$1:$B$6261,0)),"",INDIRECT("'SorP'!$A$"&amp;MATCH($S2053&amp;$J2053,SorP!C:C,0))))</f>
        <v/>
      </c>
      <c r="U2053" s="167"/>
      <c r="V2053" s="168" t="e">
        <f>IF(C2053="",NA(),MATCH($B2053&amp;$C2053,'Smelter Look-up'!$J:$J,0))</f>
        <v>#N/A</v>
      </c>
      <c r="X2053" s="169">
        <f t="shared" ca="1" si="165"/>
        <v>0</v>
      </c>
      <c r="AB2053" s="312" t="str">
        <f t="shared" si="167"/>
        <v/>
      </c>
      <c r="AC2053" s="169" t="str">
        <f t="shared" si="168"/>
        <v/>
      </c>
      <c r="AD2053" s="169" t="str">
        <f t="shared" si="169"/>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6"/>
        <v/>
      </c>
      <c r="T2054" s="154" t="str">
        <f ca="1">IF(B2054="","",IF(ISERROR(MATCH($J2054,SorP!$B$1:$B$6261,0)),"",INDIRECT("'SorP'!$A$"&amp;MATCH($S2054&amp;$J2054,SorP!C:C,0))))</f>
        <v/>
      </c>
      <c r="U2054" s="167"/>
      <c r="V2054" s="168" t="e">
        <f>IF(C2054="",NA(),MATCH($B2054&amp;$C2054,'Smelter Look-up'!$J:$J,0))</f>
        <v>#N/A</v>
      </c>
      <c r="X2054" s="169">
        <f t="shared" ca="1" si="165"/>
        <v>0</v>
      </c>
      <c r="AB2054" s="312" t="str">
        <f t="shared" si="167"/>
        <v/>
      </c>
      <c r="AC2054" s="169" t="str">
        <f t="shared" si="168"/>
        <v/>
      </c>
      <c r="AD2054" s="169" t="str">
        <f t="shared" si="169"/>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6"/>
        <v/>
      </c>
      <c r="T2055" s="154" t="str">
        <f ca="1">IF(B2055="","",IF(ISERROR(MATCH($J2055,SorP!$B$1:$B$6261,0)),"",INDIRECT("'SorP'!$A$"&amp;MATCH($S2055&amp;$J2055,SorP!C:C,0))))</f>
        <v/>
      </c>
      <c r="U2055" s="167"/>
      <c r="V2055" s="168" t="e">
        <f>IF(C2055="",NA(),MATCH($B2055&amp;$C2055,'Smelter Look-up'!$J:$J,0))</f>
        <v>#N/A</v>
      </c>
      <c r="X2055" s="169">
        <f t="shared" ca="1" si="165"/>
        <v>0</v>
      </c>
      <c r="AB2055" s="312" t="str">
        <f t="shared" si="167"/>
        <v/>
      </c>
      <c r="AC2055" s="169" t="str">
        <f t="shared" si="168"/>
        <v/>
      </c>
      <c r="AD2055" s="169" t="str">
        <f t="shared" si="169"/>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6"/>
        <v/>
      </c>
      <c r="T2056" s="154" t="str">
        <f ca="1">IF(B2056="","",IF(ISERROR(MATCH($J2056,SorP!$B$1:$B$6261,0)),"",INDIRECT("'SorP'!$A$"&amp;MATCH($S2056&amp;$J2056,SorP!C:C,0))))</f>
        <v/>
      </c>
      <c r="U2056" s="167"/>
      <c r="V2056" s="168" t="e">
        <f>IF(C2056="",NA(),MATCH($B2056&amp;$C2056,'Smelter Look-up'!$J:$J,0))</f>
        <v>#N/A</v>
      </c>
      <c r="X2056" s="169">
        <f t="shared" ca="1" si="165"/>
        <v>0</v>
      </c>
      <c r="AB2056" s="312" t="str">
        <f t="shared" si="167"/>
        <v/>
      </c>
      <c r="AC2056" s="169" t="str">
        <f t="shared" si="168"/>
        <v/>
      </c>
      <c r="AD2056" s="169" t="str">
        <f t="shared" si="169"/>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6"/>
        <v/>
      </c>
      <c r="T2057" s="154" t="str">
        <f ca="1">IF(B2057="","",IF(ISERROR(MATCH($J2057,SorP!$B$1:$B$6261,0)),"",INDIRECT("'SorP'!$A$"&amp;MATCH($S2057&amp;$J2057,SorP!C:C,0))))</f>
        <v/>
      </c>
      <c r="U2057" s="167"/>
      <c r="V2057" s="168" t="e">
        <f>IF(C2057="",NA(),MATCH($B2057&amp;$C2057,'Smelter Look-up'!$J:$J,0))</f>
        <v>#N/A</v>
      </c>
      <c r="X2057" s="169">
        <f t="shared" ca="1" si="165"/>
        <v>0</v>
      </c>
      <c r="AB2057" s="312" t="str">
        <f t="shared" si="167"/>
        <v/>
      </c>
      <c r="AC2057" s="169" t="str">
        <f t="shared" si="168"/>
        <v/>
      </c>
      <c r="AD2057" s="169" t="str">
        <f t="shared" si="169"/>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6"/>
        <v/>
      </c>
      <c r="T2058" s="154" t="str">
        <f ca="1">IF(B2058="","",IF(ISERROR(MATCH($J2058,SorP!$B$1:$B$6261,0)),"",INDIRECT("'SorP'!$A$"&amp;MATCH($S2058&amp;$J2058,SorP!C:C,0))))</f>
        <v/>
      </c>
      <c r="U2058" s="167"/>
      <c r="V2058" s="168" t="e">
        <f>IF(C2058="",NA(),MATCH($B2058&amp;$C2058,'Smelter Look-up'!$J:$J,0))</f>
        <v>#N/A</v>
      </c>
      <c r="X2058" s="169">
        <f t="shared" ca="1" si="165"/>
        <v>0</v>
      </c>
      <c r="AB2058" s="312" t="str">
        <f t="shared" si="167"/>
        <v/>
      </c>
      <c r="AC2058" s="169" t="str">
        <f t="shared" si="168"/>
        <v/>
      </c>
      <c r="AD2058" s="169" t="str">
        <f t="shared" si="169"/>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6"/>
        <v/>
      </c>
      <c r="T2059" s="154" t="str">
        <f ca="1">IF(B2059="","",IF(ISERROR(MATCH($J2059,SorP!$B$1:$B$6261,0)),"",INDIRECT("'SorP'!$A$"&amp;MATCH($S2059&amp;$J2059,SorP!C:C,0))))</f>
        <v/>
      </c>
      <c r="U2059" s="167"/>
      <c r="V2059" s="168" t="e">
        <f>IF(C2059="",NA(),MATCH($B2059&amp;$C2059,'Smelter Look-up'!$J:$J,0))</f>
        <v>#N/A</v>
      </c>
      <c r="X2059" s="169">
        <f t="shared" ca="1" si="165"/>
        <v>0</v>
      </c>
      <c r="AB2059" s="312" t="str">
        <f t="shared" si="167"/>
        <v/>
      </c>
      <c r="AC2059" s="169" t="str">
        <f t="shared" si="168"/>
        <v/>
      </c>
      <c r="AD2059" s="169" t="str">
        <f t="shared" si="169"/>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6"/>
        <v/>
      </c>
      <c r="T2060" s="154" t="str">
        <f ca="1">IF(B2060="","",IF(ISERROR(MATCH($J2060,SorP!$B$1:$B$6261,0)),"",INDIRECT("'SorP'!$A$"&amp;MATCH($S2060&amp;$J2060,SorP!C:C,0))))</f>
        <v/>
      </c>
      <c r="U2060" s="167"/>
      <c r="V2060" s="168" t="e">
        <f>IF(C2060="",NA(),MATCH($B2060&amp;$C2060,'Smelter Look-up'!$J:$J,0))</f>
        <v>#N/A</v>
      </c>
      <c r="X2060" s="169">
        <f t="shared" ca="1" si="165"/>
        <v>0</v>
      </c>
      <c r="AB2060" s="312" t="str">
        <f t="shared" si="167"/>
        <v/>
      </c>
      <c r="AC2060" s="169" t="str">
        <f t="shared" si="168"/>
        <v/>
      </c>
      <c r="AD2060" s="169" t="str">
        <f t="shared" si="169"/>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6"/>
        <v/>
      </c>
      <c r="T2061" s="154" t="str">
        <f ca="1">IF(B2061="","",IF(ISERROR(MATCH($J2061,SorP!$B$1:$B$6261,0)),"",INDIRECT("'SorP'!$A$"&amp;MATCH($S2061&amp;$J2061,SorP!C:C,0))))</f>
        <v/>
      </c>
      <c r="U2061" s="167"/>
      <c r="V2061" s="168" t="e">
        <f>IF(C2061="",NA(),MATCH($B2061&amp;$C2061,'Smelter Look-up'!$J:$J,0))</f>
        <v>#N/A</v>
      </c>
      <c r="X2061" s="169">
        <f t="shared" ca="1" si="165"/>
        <v>0</v>
      </c>
      <c r="AB2061" s="312" t="str">
        <f t="shared" si="167"/>
        <v/>
      </c>
      <c r="AC2061" s="169" t="str">
        <f t="shared" si="168"/>
        <v/>
      </c>
      <c r="AD2061" s="169" t="str">
        <f t="shared" si="169"/>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6"/>
        <v/>
      </c>
      <c r="T2062" s="154" t="str">
        <f ca="1">IF(B2062="","",IF(ISERROR(MATCH($J2062,SorP!$B$1:$B$6261,0)),"",INDIRECT("'SorP'!$A$"&amp;MATCH($S2062&amp;$J2062,SorP!C:C,0))))</f>
        <v/>
      </c>
      <c r="U2062" s="167"/>
      <c r="V2062" s="168" t="e">
        <f>IF(C2062="",NA(),MATCH($B2062&amp;$C2062,'Smelter Look-up'!$J:$J,0))</f>
        <v>#N/A</v>
      </c>
      <c r="X2062" s="169">
        <f t="shared" ca="1" si="165"/>
        <v>0</v>
      </c>
      <c r="AB2062" s="312" t="str">
        <f t="shared" si="167"/>
        <v/>
      </c>
      <c r="AC2062" s="169" t="str">
        <f t="shared" si="168"/>
        <v/>
      </c>
      <c r="AD2062" s="169" t="str">
        <f t="shared" si="169"/>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6"/>
        <v/>
      </c>
      <c r="T2063" s="154" t="str">
        <f ca="1">IF(B2063="","",IF(ISERROR(MATCH($J2063,SorP!$B$1:$B$6261,0)),"",INDIRECT("'SorP'!$A$"&amp;MATCH($S2063&amp;$J2063,SorP!C:C,0))))</f>
        <v/>
      </c>
      <c r="U2063" s="167"/>
      <c r="V2063" s="168" t="e">
        <f>IF(C2063="",NA(),MATCH($B2063&amp;$C2063,'Smelter Look-up'!$J:$J,0))</f>
        <v>#N/A</v>
      </c>
      <c r="X2063" s="169">
        <f t="shared" ca="1" si="165"/>
        <v>0</v>
      </c>
      <c r="AB2063" s="312" t="str">
        <f t="shared" si="167"/>
        <v/>
      </c>
      <c r="AC2063" s="169" t="str">
        <f t="shared" si="168"/>
        <v/>
      </c>
      <c r="AD2063" s="169" t="str">
        <f t="shared" si="169"/>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6"/>
        <v/>
      </c>
      <c r="T2064" s="154" t="str">
        <f ca="1">IF(B2064="","",IF(ISERROR(MATCH($J2064,SorP!$B$1:$B$6261,0)),"",INDIRECT("'SorP'!$A$"&amp;MATCH($S2064&amp;$J2064,SorP!C:C,0))))</f>
        <v/>
      </c>
      <c r="U2064" s="167"/>
      <c r="V2064" s="168" t="e">
        <f>IF(C2064="",NA(),MATCH($B2064&amp;$C2064,'Smelter Look-up'!$J:$J,0))</f>
        <v>#N/A</v>
      </c>
      <c r="X2064" s="169">
        <f t="shared" ca="1" si="165"/>
        <v>0</v>
      </c>
      <c r="AB2064" s="312" t="str">
        <f t="shared" si="167"/>
        <v/>
      </c>
      <c r="AC2064" s="169" t="str">
        <f t="shared" si="168"/>
        <v/>
      </c>
      <c r="AD2064" s="169" t="str">
        <f t="shared" si="169"/>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6"/>
        <v/>
      </c>
      <c r="T2065" s="154" t="str">
        <f ca="1">IF(B2065="","",IF(ISERROR(MATCH($J2065,SorP!$B$1:$B$6261,0)),"",INDIRECT("'SorP'!$A$"&amp;MATCH($S2065&amp;$J2065,SorP!C:C,0))))</f>
        <v/>
      </c>
      <c r="U2065" s="167"/>
      <c r="V2065" s="168" t="e">
        <f>IF(C2065="",NA(),MATCH($B2065&amp;$C2065,'Smelter Look-up'!$J:$J,0))</f>
        <v>#N/A</v>
      </c>
      <c r="X2065" s="169">
        <f t="shared" ca="1" si="165"/>
        <v>0</v>
      </c>
      <c r="AB2065" s="312" t="str">
        <f t="shared" si="167"/>
        <v/>
      </c>
      <c r="AC2065" s="169" t="str">
        <f t="shared" si="168"/>
        <v/>
      </c>
      <c r="AD2065" s="169" t="str">
        <f t="shared" si="169"/>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6"/>
        <v/>
      </c>
      <c r="T2066" s="154" t="str">
        <f ca="1">IF(B2066="","",IF(ISERROR(MATCH($J2066,SorP!$B$1:$B$6261,0)),"",INDIRECT("'SorP'!$A$"&amp;MATCH($S2066&amp;$J2066,SorP!C:C,0))))</f>
        <v/>
      </c>
      <c r="U2066" s="167"/>
      <c r="V2066" s="168" t="e">
        <f>IF(C2066="",NA(),MATCH($B2066&amp;$C2066,'Smelter Look-up'!$J:$J,0))</f>
        <v>#N/A</v>
      </c>
      <c r="X2066" s="169">
        <f t="shared" ca="1" si="165"/>
        <v>0</v>
      </c>
      <c r="AB2066" s="312" t="str">
        <f t="shared" si="167"/>
        <v/>
      </c>
      <c r="AC2066" s="169" t="str">
        <f t="shared" si="168"/>
        <v/>
      </c>
      <c r="AD2066" s="169" t="str">
        <f t="shared" si="169"/>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6"/>
        <v/>
      </c>
      <c r="T2067" s="154" t="str">
        <f ca="1">IF(B2067="","",IF(ISERROR(MATCH($J2067,SorP!$B$1:$B$6261,0)),"",INDIRECT("'SorP'!$A$"&amp;MATCH($S2067&amp;$J2067,SorP!C:C,0))))</f>
        <v/>
      </c>
      <c r="U2067" s="167"/>
      <c r="V2067" s="168" t="e">
        <f>IF(C2067="",NA(),MATCH($B2067&amp;$C2067,'Smelter Look-up'!$J:$J,0))</f>
        <v>#N/A</v>
      </c>
      <c r="X2067" s="169">
        <f t="shared" ca="1" si="165"/>
        <v>0</v>
      </c>
      <c r="AB2067" s="312" t="str">
        <f t="shared" si="167"/>
        <v/>
      </c>
      <c r="AC2067" s="169" t="str">
        <f t="shared" si="168"/>
        <v/>
      </c>
      <c r="AD2067" s="169" t="str">
        <f t="shared" si="169"/>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6"/>
        <v/>
      </c>
      <c r="T2068" s="154" t="str">
        <f ca="1">IF(B2068="","",IF(ISERROR(MATCH($J2068,SorP!$B$1:$B$6261,0)),"",INDIRECT("'SorP'!$A$"&amp;MATCH($S2068&amp;$J2068,SorP!C:C,0))))</f>
        <v/>
      </c>
      <c r="U2068" s="167"/>
      <c r="V2068" s="168" t="e">
        <f>IF(C2068="",NA(),MATCH($B2068&amp;$C2068,'Smelter Look-up'!$J:$J,0))</f>
        <v>#N/A</v>
      </c>
      <c r="X2068" s="169">
        <f t="shared" ca="1" si="165"/>
        <v>0</v>
      </c>
      <c r="AB2068" s="312" t="str">
        <f t="shared" si="167"/>
        <v/>
      </c>
      <c r="AC2068" s="169" t="str">
        <f t="shared" si="168"/>
        <v/>
      </c>
      <c r="AD2068" s="169" t="str">
        <f t="shared" si="169"/>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6"/>
        <v/>
      </c>
      <c r="T2069" s="154" t="str">
        <f ca="1">IF(B2069="","",IF(ISERROR(MATCH($J2069,SorP!$B$1:$B$6261,0)),"",INDIRECT("'SorP'!$A$"&amp;MATCH($S2069&amp;$J2069,SorP!C:C,0))))</f>
        <v/>
      </c>
      <c r="U2069" s="167"/>
      <c r="V2069" s="168" t="e">
        <f>IF(C2069="",NA(),MATCH($B2069&amp;$C2069,'Smelter Look-up'!$J:$J,0))</f>
        <v>#N/A</v>
      </c>
      <c r="X2069" s="169">
        <f t="shared" ca="1" si="165"/>
        <v>0</v>
      </c>
      <c r="AB2069" s="312" t="str">
        <f t="shared" si="167"/>
        <v/>
      </c>
      <c r="AC2069" s="169" t="str">
        <f t="shared" si="168"/>
        <v/>
      </c>
      <c r="AD2069" s="169" t="str">
        <f t="shared" si="169"/>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6"/>
        <v/>
      </c>
      <c r="T2070" s="154" t="str">
        <f ca="1">IF(B2070="","",IF(ISERROR(MATCH($J2070,SorP!$B$1:$B$6261,0)),"",INDIRECT("'SorP'!$A$"&amp;MATCH($S2070&amp;$J2070,SorP!C:C,0))))</f>
        <v/>
      </c>
      <c r="U2070" s="167"/>
      <c r="V2070" s="168" t="e">
        <f>IF(C2070="",NA(),MATCH($B2070&amp;$C2070,'Smelter Look-up'!$J:$J,0))</f>
        <v>#N/A</v>
      </c>
      <c r="X2070" s="169">
        <f t="shared" ca="1" si="165"/>
        <v>0</v>
      </c>
      <c r="AB2070" s="312" t="str">
        <f t="shared" si="167"/>
        <v/>
      </c>
      <c r="AC2070" s="169" t="str">
        <f t="shared" si="168"/>
        <v/>
      </c>
      <c r="AD2070" s="169" t="str">
        <f t="shared" si="169"/>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6"/>
        <v/>
      </c>
      <c r="T2071" s="154" t="str">
        <f ca="1">IF(B2071="","",IF(ISERROR(MATCH($J2071,SorP!$B$1:$B$6261,0)),"",INDIRECT("'SorP'!$A$"&amp;MATCH($S2071&amp;$J2071,SorP!C:C,0))))</f>
        <v/>
      </c>
      <c r="U2071" s="167"/>
      <c r="V2071" s="168" t="e">
        <f>IF(C2071="",NA(),MATCH($B2071&amp;$C2071,'Smelter Look-up'!$J:$J,0))</f>
        <v>#N/A</v>
      </c>
      <c r="X2071" s="169">
        <f t="shared" ca="1" si="165"/>
        <v>0</v>
      </c>
      <c r="AB2071" s="312" t="str">
        <f t="shared" si="167"/>
        <v/>
      </c>
      <c r="AC2071" s="169" t="str">
        <f t="shared" si="168"/>
        <v/>
      </c>
      <c r="AD2071" s="169" t="str">
        <f t="shared" si="169"/>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6"/>
        <v/>
      </c>
      <c r="T2072" s="154" t="str">
        <f ca="1">IF(B2072="","",IF(ISERROR(MATCH($J2072,SorP!$B$1:$B$6261,0)),"",INDIRECT("'SorP'!$A$"&amp;MATCH($S2072&amp;$J2072,SorP!C:C,0))))</f>
        <v/>
      </c>
      <c r="U2072" s="167"/>
      <c r="V2072" s="168" t="e">
        <f>IF(C2072="",NA(),MATCH($B2072&amp;$C2072,'Smelter Look-up'!$J:$J,0))</f>
        <v>#N/A</v>
      </c>
      <c r="X2072" s="169">
        <f t="shared" ca="1" si="165"/>
        <v>0</v>
      </c>
      <c r="AB2072" s="312" t="str">
        <f t="shared" si="167"/>
        <v/>
      </c>
      <c r="AC2072" s="169" t="str">
        <f t="shared" si="168"/>
        <v/>
      </c>
      <c r="AD2072" s="169" t="str">
        <f t="shared" si="169"/>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6"/>
        <v/>
      </c>
      <c r="T2073" s="154" t="str">
        <f ca="1">IF(B2073="","",IF(ISERROR(MATCH($J2073,SorP!$B$1:$B$6261,0)),"",INDIRECT("'SorP'!$A$"&amp;MATCH($S2073&amp;$J2073,SorP!C:C,0))))</f>
        <v/>
      </c>
      <c r="U2073" s="167"/>
      <c r="V2073" s="168" t="e">
        <f>IF(C2073="",NA(),MATCH($B2073&amp;$C2073,'Smelter Look-up'!$J:$J,0))</f>
        <v>#N/A</v>
      </c>
      <c r="X2073" s="169">
        <f t="shared" ca="1" si="165"/>
        <v>0</v>
      </c>
      <c r="AB2073" s="312" t="str">
        <f t="shared" si="167"/>
        <v/>
      </c>
      <c r="AC2073" s="169" t="str">
        <f t="shared" si="168"/>
        <v/>
      </c>
      <c r="AD2073" s="169" t="str">
        <f t="shared" si="169"/>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6"/>
        <v/>
      </c>
      <c r="T2074" s="154" t="str">
        <f ca="1">IF(B2074="","",IF(ISERROR(MATCH($J2074,SorP!$B$1:$B$6261,0)),"",INDIRECT("'SorP'!$A$"&amp;MATCH($S2074&amp;$J2074,SorP!C:C,0))))</f>
        <v/>
      </c>
      <c r="U2074" s="167"/>
      <c r="V2074" s="168" t="e">
        <f>IF(C2074="",NA(),MATCH($B2074&amp;$C2074,'Smelter Look-up'!$J:$J,0))</f>
        <v>#N/A</v>
      </c>
      <c r="X2074" s="169">
        <f t="shared" ca="1" si="165"/>
        <v>0</v>
      </c>
      <c r="AB2074" s="312" t="str">
        <f t="shared" si="167"/>
        <v/>
      </c>
      <c r="AC2074" s="169" t="str">
        <f t="shared" si="168"/>
        <v/>
      </c>
      <c r="AD2074" s="169" t="str">
        <f t="shared" si="169"/>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6"/>
        <v/>
      </c>
      <c r="T2075" s="154" t="str">
        <f ca="1">IF(B2075="","",IF(ISERROR(MATCH($J2075,SorP!$B$1:$B$6261,0)),"",INDIRECT("'SorP'!$A$"&amp;MATCH($S2075&amp;$J2075,SorP!C:C,0))))</f>
        <v/>
      </c>
      <c r="U2075" s="167"/>
      <c r="V2075" s="168" t="e">
        <f>IF(C2075="",NA(),MATCH($B2075&amp;$C2075,'Smelter Look-up'!$J:$J,0))</f>
        <v>#N/A</v>
      </c>
      <c r="X2075" s="169">
        <f t="shared" ca="1" si="165"/>
        <v>0</v>
      </c>
      <c r="AB2075" s="312" t="str">
        <f t="shared" si="167"/>
        <v/>
      </c>
      <c r="AC2075" s="169" t="str">
        <f t="shared" si="168"/>
        <v/>
      </c>
      <c r="AD2075" s="169" t="str">
        <f t="shared" si="169"/>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6"/>
        <v/>
      </c>
      <c r="T2076" s="154" t="str">
        <f ca="1">IF(B2076="","",IF(ISERROR(MATCH($J2076,SorP!$B$1:$B$6261,0)),"",INDIRECT("'SorP'!$A$"&amp;MATCH($S2076&amp;$J2076,SorP!C:C,0))))</f>
        <v/>
      </c>
      <c r="U2076" s="167"/>
      <c r="V2076" s="168" t="e">
        <f>IF(C2076="",NA(),MATCH($B2076&amp;$C2076,'Smelter Look-up'!$J:$J,0))</f>
        <v>#N/A</v>
      </c>
      <c r="X2076" s="169">
        <f t="shared" ca="1" si="165"/>
        <v>0</v>
      </c>
      <c r="AB2076" s="312" t="str">
        <f t="shared" si="167"/>
        <v/>
      </c>
      <c r="AC2076" s="169" t="str">
        <f t="shared" si="168"/>
        <v/>
      </c>
      <c r="AD2076" s="169" t="str">
        <f t="shared" si="169"/>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6"/>
        <v/>
      </c>
      <c r="T2077" s="154" t="str">
        <f ca="1">IF(B2077="","",IF(ISERROR(MATCH($J2077,SorP!$B$1:$B$6261,0)),"",INDIRECT("'SorP'!$A$"&amp;MATCH($S2077&amp;$J2077,SorP!C:C,0))))</f>
        <v/>
      </c>
      <c r="U2077" s="167"/>
      <c r="V2077" s="168" t="e">
        <f>IF(C2077="",NA(),MATCH($B2077&amp;$C2077,'Smelter Look-up'!$J:$J,0))</f>
        <v>#N/A</v>
      </c>
      <c r="X2077" s="169">
        <f t="shared" ca="1" si="165"/>
        <v>0</v>
      </c>
      <c r="AB2077" s="312" t="str">
        <f t="shared" si="167"/>
        <v/>
      </c>
      <c r="AC2077" s="169" t="str">
        <f t="shared" si="168"/>
        <v/>
      </c>
      <c r="AD2077" s="169" t="str">
        <f t="shared" si="169"/>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6"/>
        <v/>
      </c>
      <c r="T2078" s="154" t="str">
        <f ca="1">IF(B2078="","",IF(ISERROR(MATCH($J2078,SorP!$B$1:$B$6261,0)),"",INDIRECT("'SorP'!$A$"&amp;MATCH($S2078&amp;$J2078,SorP!C:C,0))))</f>
        <v/>
      </c>
      <c r="U2078" s="167"/>
      <c r="V2078" s="168" t="e">
        <f>IF(C2078="",NA(),MATCH($B2078&amp;$C2078,'Smelter Look-up'!$J:$J,0))</f>
        <v>#N/A</v>
      </c>
      <c r="X2078" s="169">
        <f t="shared" ca="1" si="165"/>
        <v>0</v>
      </c>
      <c r="AB2078" s="312" t="str">
        <f t="shared" si="167"/>
        <v/>
      </c>
      <c r="AC2078" s="169" t="str">
        <f t="shared" si="168"/>
        <v/>
      </c>
      <c r="AD2078" s="169" t="str">
        <f t="shared" si="169"/>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6"/>
        <v/>
      </c>
      <c r="T2079" s="154" t="str">
        <f ca="1">IF(B2079="","",IF(ISERROR(MATCH($J2079,SorP!$B$1:$B$6261,0)),"",INDIRECT("'SorP'!$A$"&amp;MATCH($S2079&amp;$J2079,SorP!C:C,0))))</f>
        <v/>
      </c>
      <c r="U2079" s="167"/>
      <c r="V2079" s="168" t="e">
        <f>IF(C2079="",NA(),MATCH($B2079&amp;$C2079,'Smelter Look-up'!$J:$J,0))</f>
        <v>#N/A</v>
      </c>
      <c r="X2079" s="169">
        <f t="shared" ca="1" si="165"/>
        <v>0</v>
      </c>
      <c r="AB2079" s="312" t="str">
        <f t="shared" si="167"/>
        <v/>
      </c>
      <c r="AC2079" s="169" t="str">
        <f t="shared" si="168"/>
        <v/>
      </c>
      <c r="AD2079" s="169" t="str">
        <f t="shared" si="169"/>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6"/>
        <v/>
      </c>
      <c r="T2080" s="154" t="str">
        <f ca="1">IF(B2080="","",IF(ISERROR(MATCH($J2080,SorP!$B$1:$B$6261,0)),"",INDIRECT("'SorP'!$A$"&amp;MATCH($S2080&amp;$J2080,SorP!C:C,0))))</f>
        <v/>
      </c>
      <c r="U2080" s="167"/>
      <c r="V2080" s="168" t="e">
        <f>IF(C2080="",NA(),MATCH($B2080&amp;$C2080,'Smelter Look-up'!$J:$J,0))</f>
        <v>#N/A</v>
      </c>
      <c r="X2080" s="169">
        <f t="shared" ca="1" si="165"/>
        <v>0</v>
      </c>
      <c r="AB2080" s="312" t="str">
        <f t="shared" si="167"/>
        <v/>
      </c>
      <c r="AC2080" s="169" t="str">
        <f t="shared" si="168"/>
        <v/>
      </c>
      <c r="AD2080" s="169" t="str">
        <f t="shared" si="169"/>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6"/>
        <v/>
      </c>
      <c r="T2081" s="154" t="str">
        <f ca="1">IF(B2081="","",IF(ISERROR(MATCH($J2081,SorP!$B$1:$B$6261,0)),"",INDIRECT("'SorP'!$A$"&amp;MATCH($S2081&amp;$J2081,SorP!C:C,0))))</f>
        <v/>
      </c>
      <c r="U2081" s="167"/>
      <c r="V2081" s="168" t="e">
        <f>IF(C2081="",NA(),MATCH($B2081&amp;$C2081,'Smelter Look-up'!$J:$J,0))</f>
        <v>#N/A</v>
      </c>
      <c r="X2081" s="169">
        <f t="shared" ca="1" si="165"/>
        <v>0</v>
      </c>
      <c r="AB2081" s="312" t="str">
        <f t="shared" si="167"/>
        <v/>
      </c>
      <c r="AC2081" s="169" t="str">
        <f t="shared" si="168"/>
        <v/>
      </c>
      <c r="AD2081" s="169" t="str">
        <f t="shared" si="169"/>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6"/>
        <v/>
      </c>
      <c r="T2082" s="154" t="str">
        <f ca="1">IF(B2082="","",IF(ISERROR(MATCH($J2082,SorP!$B$1:$B$6261,0)),"",INDIRECT("'SorP'!$A$"&amp;MATCH($S2082&amp;$J2082,SorP!C:C,0))))</f>
        <v/>
      </c>
      <c r="U2082" s="167"/>
      <c r="V2082" s="168" t="e">
        <f>IF(C2082="",NA(),MATCH($B2082&amp;$C2082,'Smelter Look-up'!$J:$J,0))</f>
        <v>#N/A</v>
      </c>
      <c r="X2082" s="169">
        <f t="shared" ca="1" si="165"/>
        <v>0</v>
      </c>
      <c r="AB2082" s="312" t="str">
        <f t="shared" si="167"/>
        <v/>
      </c>
      <c r="AC2082" s="169" t="str">
        <f t="shared" si="168"/>
        <v/>
      </c>
      <c r="AD2082" s="169" t="str">
        <f t="shared" si="169"/>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6"/>
        <v/>
      </c>
      <c r="T2083" s="154" t="str">
        <f ca="1">IF(B2083="","",IF(ISERROR(MATCH($J2083,SorP!$B$1:$B$6261,0)),"",INDIRECT("'SorP'!$A$"&amp;MATCH($S2083&amp;$J2083,SorP!C:C,0))))</f>
        <v/>
      </c>
      <c r="U2083" s="167"/>
      <c r="V2083" s="168" t="e">
        <f>IF(C2083="",NA(),MATCH($B2083&amp;$C2083,'Smelter Look-up'!$J:$J,0))</f>
        <v>#N/A</v>
      </c>
      <c r="X2083" s="169">
        <f t="shared" ca="1" si="165"/>
        <v>0</v>
      </c>
      <c r="AB2083" s="312" t="str">
        <f t="shared" si="167"/>
        <v/>
      </c>
      <c r="AC2083" s="169" t="str">
        <f t="shared" si="168"/>
        <v/>
      </c>
      <c r="AD2083" s="169" t="str">
        <f t="shared" si="169"/>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6"/>
        <v/>
      </c>
      <c r="T2084" s="154" t="str">
        <f ca="1">IF(B2084="","",IF(ISERROR(MATCH($J2084,SorP!$B$1:$B$6261,0)),"",INDIRECT("'SorP'!$A$"&amp;MATCH($S2084&amp;$J2084,SorP!C:C,0))))</f>
        <v/>
      </c>
      <c r="U2084" s="167"/>
      <c r="V2084" s="168" t="e">
        <f>IF(C2084="",NA(),MATCH($B2084&amp;$C2084,'Smelter Look-up'!$J:$J,0))</f>
        <v>#N/A</v>
      </c>
      <c r="X2084" s="169">
        <f t="shared" ca="1" si="165"/>
        <v>0</v>
      </c>
      <c r="AB2084" s="312" t="str">
        <f t="shared" si="167"/>
        <v/>
      </c>
      <c r="AC2084" s="169" t="str">
        <f t="shared" si="168"/>
        <v/>
      </c>
      <c r="AD2084" s="169" t="str">
        <f t="shared" si="169"/>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6"/>
        <v/>
      </c>
      <c r="T2085" s="154" t="str">
        <f ca="1">IF(B2085="","",IF(ISERROR(MATCH($J2085,SorP!$B$1:$B$6261,0)),"",INDIRECT("'SorP'!$A$"&amp;MATCH($S2085&amp;$J2085,SorP!C:C,0))))</f>
        <v/>
      </c>
      <c r="U2085" s="167"/>
      <c r="V2085" s="168" t="e">
        <f>IF(C2085="",NA(),MATCH($B2085&amp;$C2085,'Smelter Look-up'!$J:$J,0))</f>
        <v>#N/A</v>
      </c>
      <c r="X2085" s="169">
        <f t="shared" ca="1" si="165"/>
        <v>0</v>
      </c>
      <c r="AB2085" s="312" t="str">
        <f t="shared" si="167"/>
        <v/>
      </c>
      <c r="AC2085" s="169" t="str">
        <f t="shared" si="168"/>
        <v/>
      </c>
      <c r="AD2085" s="169" t="str">
        <f t="shared" si="169"/>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6"/>
        <v/>
      </c>
      <c r="T2086" s="154" t="str">
        <f ca="1">IF(B2086="","",IF(ISERROR(MATCH($J2086,SorP!$B$1:$B$6261,0)),"",INDIRECT("'SorP'!$A$"&amp;MATCH($S2086&amp;$J2086,SorP!C:C,0))))</f>
        <v/>
      </c>
      <c r="U2086" s="167"/>
      <c r="V2086" s="168" t="e">
        <f>IF(C2086="",NA(),MATCH($B2086&amp;$C2086,'Smelter Look-up'!$J:$J,0))</f>
        <v>#N/A</v>
      </c>
      <c r="X2086" s="169">
        <f t="shared" ca="1" si="165"/>
        <v>0</v>
      </c>
      <c r="AB2086" s="312" t="str">
        <f t="shared" si="167"/>
        <v/>
      </c>
      <c r="AC2086" s="169" t="str">
        <f t="shared" si="168"/>
        <v/>
      </c>
      <c r="AD2086" s="169" t="str">
        <f t="shared" si="169"/>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6"/>
        <v/>
      </c>
      <c r="T2087" s="154" t="str">
        <f ca="1">IF(B2087="","",IF(ISERROR(MATCH($J2087,SorP!$B$1:$B$6261,0)),"",INDIRECT("'SorP'!$A$"&amp;MATCH($S2087&amp;$J2087,SorP!C:C,0))))</f>
        <v/>
      </c>
      <c r="U2087" s="167"/>
      <c r="V2087" s="168" t="e">
        <f>IF(C2087="",NA(),MATCH($B2087&amp;$C2087,'Smelter Look-up'!$J:$J,0))</f>
        <v>#N/A</v>
      </c>
      <c r="X2087" s="169">
        <f t="shared" ca="1" si="165"/>
        <v>0</v>
      </c>
      <c r="AB2087" s="312" t="str">
        <f t="shared" si="167"/>
        <v/>
      </c>
      <c r="AC2087" s="169" t="str">
        <f t="shared" si="168"/>
        <v/>
      </c>
      <c r="AD2087" s="169" t="str">
        <f t="shared" si="169"/>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6"/>
        <v/>
      </c>
      <c r="T2088" s="154" t="str">
        <f ca="1">IF(B2088="","",IF(ISERROR(MATCH($J2088,SorP!$B$1:$B$6261,0)),"",INDIRECT("'SorP'!$A$"&amp;MATCH($S2088&amp;$J2088,SorP!C:C,0))))</f>
        <v/>
      </c>
      <c r="U2088" s="167"/>
      <c r="V2088" s="168" t="e">
        <f>IF(C2088="",NA(),MATCH($B2088&amp;$C2088,'Smelter Look-up'!$J:$J,0))</f>
        <v>#N/A</v>
      </c>
      <c r="X2088" s="169">
        <f t="shared" ca="1" si="165"/>
        <v>0</v>
      </c>
      <c r="AB2088" s="312" t="str">
        <f t="shared" si="167"/>
        <v/>
      </c>
      <c r="AC2088" s="169" t="str">
        <f t="shared" si="168"/>
        <v/>
      </c>
      <c r="AD2088" s="169" t="str">
        <f t="shared" si="169"/>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6"/>
        <v/>
      </c>
      <c r="T2089" s="154" t="str">
        <f ca="1">IF(B2089="","",IF(ISERROR(MATCH($J2089,SorP!$B$1:$B$6261,0)),"",INDIRECT("'SorP'!$A$"&amp;MATCH($S2089&amp;$J2089,SorP!C:C,0))))</f>
        <v/>
      </c>
      <c r="U2089" s="167"/>
      <c r="V2089" s="168" t="e">
        <f>IF(C2089="",NA(),MATCH($B2089&amp;$C2089,'Smelter Look-up'!$J:$J,0))</f>
        <v>#N/A</v>
      </c>
      <c r="X2089" s="169">
        <f t="shared" ca="1" si="165"/>
        <v>0</v>
      </c>
      <c r="AB2089" s="312" t="str">
        <f t="shared" si="167"/>
        <v/>
      </c>
      <c r="AC2089" s="169" t="str">
        <f t="shared" si="168"/>
        <v/>
      </c>
      <c r="AD2089" s="169" t="str">
        <f t="shared" si="169"/>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6"/>
        <v/>
      </c>
      <c r="T2090" s="154" t="str">
        <f ca="1">IF(B2090="","",IF(ISERROR(MATCH($J2090,SorP!$B$1:$B$6261,0)),"",INDIRECT("'SorP'!$A$"&amp;MATCH($S2090&amp;$J2090,SorP!C:C,0))))</f>
        <v/>
      </c>
      <c r="U2090" s="167"/>
      <c r="V2090" s="168" t="e">
        <f>IF(C2090="",NA(),MATCH($B2090&amp;$C2090,'Smelter Look-up'!$J:$J,0))</f>
        <v>#N/A</v>
      </c>
      <c r="X2090" s="169">
        <f t="shared" ca="1" si="165"/>
        <v>0</v>
      </c>
      <c r="AB2090" s="312" t="str">
        <f t="shared" si="167"/>
        <v/>
      </c>
      <c r="AC2090" s="169" t="str">
        <f t="shared" si="168"/>
        <v/>
      </c>
      <c r="AD2090" s="169" t="str">
        <f t="shared" si="169"/>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6"/>
        <v/>
      </c>
      <c r="T2091" s="154" t="str">
        <f ca="1">IF(B2091="","",IF(ISERROR(MATCH($J2091,SorP!$B$1:$B$6261,0)),"",INDIRECT("'SorP'!$A$"&amp;MATCH($S2091&amp;$J2091,SorP!C:C,0))))</f>
        <v/>
      </c>
      <c r="U2091" s="167"/>
      <c r="V2091" s="168" t="e">
        <f>IF(C2091="",NA(),MATCH($B2091&amp;$C2091,'Smelter Look-up'!$J:$J,0))</f>
        <v>#N/A</v>
      </c>
      <c r="X2091" s="169">
        <f t="shared" ca="1" si="165"/>
        <v>0</v>
      </c>
      <c r="AB2091" s="312" t="str">
        <f t="shared" si="167"/>
        <v/>
      </c>
      <c r="AC2091" s="169" t="str">
        <f t="shared" si="168"/>
        <v/>
      </c>
      <c r="AD2091" s="169" t="str">
        <f t="shared" si="169"/>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6"/>
        <v/>
      </c>
      <c r="T2092" s="154" t="str">
        <f ca="1">IF(B2092="","",IF(ISERROR(MATCH($J2092,SorP!$B$1:$B$6261,0)),"",INDIRECT("'SorP'!$A$"&amp;MATCH($S2092&amp;$J2092,SorP!C:C,0))))</f>
        <v/>
      </c>
      <c r="U2092" s="167"/>
      <c r="V2092" s="168" t="e">
        <f>IF(C2092="",NA(),MATCH($B2092&amp;$C2092,'Smelter Look-up'!$J:$J,0))</f>
        <v>#N/A</v>
      </c>
      <c r="X2092" s="169">
        <f t="shared" ca="1" si="165"/>
        <v>0</v>
      </c>
      <c r="AB2092" s="312" t="str">
        <f t="shared" si="167"/>
        <v/>
      </c>
      <c r="AC2092" s="169" t="str">
        <f t="shared" si="168"/>
        <v/>
      </c>
      <c r="AD2092" s="169" t="str">
        <f t="shared" si="169"/>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6"/>
        <v/>
      </c>
      <c r="T2093" s="154" t="str">
        <f ca="1">IF(B2093="","",IF(ISERROR(MATCH($J2093,SorP!$B$1:$B$6261,0)),"",INDIRECT("'SorP'!$A$"&amp;MATCH($S2093&amp;$J2093,SorP!C:C,0))))</f>
        <v/>
      </c>
      <c r="U2093" s="167"/>
      <c r="V2093" s="168" t="e">
        <f>IF(C2093="",NA(),MATCH($B2093&amp;$C2093,'Smelter Look-up'!$J:$J,0))</f>
        <v>#N/A</v>
      </c>
      <c r="X2093" s="169">
        <f t="shared" ca="1" si="165"/>
        <v>0</v>
      </c>
      <c r="AB2093" s="312" t="str">
        <f t="shared" si="167"/>
        <v/>
      </c>
      <c r="AC2093" s="169" t="str">
        <f t="shared" si="168"/>
        <v/>
      </c>
      <c r="AD2093" s="169" t="str">
        <f t="shared" si="169"/>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6"/>
        <v/>
      </c>
      <c r="T2094" s="154" t="str">
        <f ca="1">IF(B2094="","",IF(ISERROR(MATCH($J2094,SorP!$B$1:$B$6261,0)),"",INDIRECT("'SorP'!$A$"&amp;MATCH($S2094&amp;$J2094,SorP!C:C,0))))</f>
        <v/>
      </c>
      <c r="U2094" s="167"/>
      <c r="V2094" s="168" t="e">
        <f>IF(C2094="",NA(),MATCH($B2094&amp;$C2094,'Smelter Look-up'!$J:$J,0))</f>
        <v>#N/A</v>
      </c>
      <c r="X2094" s="169">
        <f t="shared" ca="1" si="165"/>
        <v>0</v>
      </c>
      <c r="AB2094" s="312" t="str">
        <f t="shared" si="167"/>
        <v/>
      </c>
      <c r="AC2094" s="169" t="str">
        <f t="shared" si="168"/>
        <v/>
      </c>
      <c r="AD2094" s="169" t="str">
        <f t="shared" si="169"/>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6"/>
        <v/>
      </c>
      <c r="T2095" s="154" t="str">
        <f ca="1">IF(B2095="","",IF(ISERROR(MATCH($J2095,SorP!$B$1:$B$6261,0)),"",INDIRECT("'SorP'!$A$"&amp;MATCH($S2095&amp;$J2095,SorP!C:C,0))))</f>
        <v/>
      </c>
      <c r="U2095" s="167"/>
      <c r="V2095" s="168" t="e">
        <f>IF(C2095="",NA(),MATCH($B2095&amp;$C2095,'Smelter Look-up'!$J:$J,0))</f>
        <v>#N/A</v>
      </c>
      <c r="X2095" s="169">
        <f t="shared" ca="1" si="165"/>
        <v>0</v>
      </c>
      <c r="AB2095" s="312" t="str">
        <f t="shared" si="167"/>
        <v/>
      </c>
      <c r="AC2095" s="169" t="str">
        <f t="shared" si="168"/>
        <v/>
      </c>
      <c r="AD2095" s="169" t="str">
        <f t="shared" si="169"/>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6"/>
        <v/>
      </c>
      <c r="T2096" s="154" t="str">
        <f ca="1">IF(B2096="","",IF(ISERROR(MATCH($J2096,SorP!$B$1:$B$6261,0)),"",INDIRECT("'SorP'!$A$"&amp;MATCH($S2096&amp;$J2096,SorP!C:C,0))))</f>
        <v/>
      </c>
      <c r="U2096" s="167"/>
      <c r="V2096" s="168" t="e">
        <f>IF(C2096="",NA(),MATCH($B2096&amp;$C2096,'Smelter Look-up'!$J:$J,0))</f>
        <v>#N/A</v>
      </c>
      <c r="X2096" s="169">
        <f t="shared" ca="1" si="165"/>
        <v>0</v>
      </c>
      <c r="AB2096" s="312" t="str">
        <f t="shared" si="167"/>
        <v/>
      </c>
      <c r="AC2096" s="169" t="str">
        <f t="shared" si="168"/>
        <v/>
      </c>
      <c r="AD2096" s="169" t="str">
        <f t="shared" si="169"/>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6"/>
        <v/>
      </c>
      <c r="T2097" s="154" t="str">
        <f ca="1">IF(B2097="","",IF(ISERROR(MATCH($J2097,SorP!$B$1:$B$6261,0)),"",INDIRECT("'SorP'!$A$"&amp;MATCH($S2097&amp;$J2097,SorP!C:C,0))))</f>
        <v/>
      </c>
      <c r="U2097" s="167"/>
      <c r="V2097" s="168" t="e">
        <f>IF(C2097="",NA(),MATCH($B2097&amp;$C2097,'Smelter Look-up'!$J:$J,0))</f>
        <v>#N/A</v>
      </c>
      <c r="X2097" s="169">
        <f t="shared" ca="1" si="165"/>
        <v>0</v>
      </c>
      <c r="AB2097" s="312" t="str">
        <f t="shared" si="167"/>
        <v/>
      </c>
      <c r="AC2097" s="169" t="str">
        <f t="shared" si="168"/>
        <v/>
      </c>
      <c r="AD2097" s="169" t="str">
        <f t="shared" si="169"/>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6"/>
        <v/>
      </c>
      <c r="T2098" s="154" t="str">
        <f ca="1">IF(B2098="","",IF(ISERROR(MATCH($J2098,SorP!$B$1:$B$6261,0)),"",INDIRECT("'SorP'!$A$"&amp;MATCH($S2098&amp;$J2098,SorP!C:C,0))))</f>
        <v/>
      </c>
      <c r="U2098" s="167"/>
      <c r="V2098" s="168" t="e">
        <f>IF(C2098="",NA(),MATCH($B2098&amp;$C2098,'Smelter Look-up'!$J:$J,0))</f>
        <v>#N/A</v>
      </c>
      <c r="X2098" s="169">
        <f t="shared" ca="1" si="165"/>
        <v>0</v>
      </c>
      <c r="AB2098" s="312" t="str">
        <f t="shared" si="167"/>
        <v/>
      </c>
      <c r="AC2098" s="169" t="str">
        <f t="shared" si="168"/>
        <v/>
      </c>
      <c r="AD2098" s="169" t="str">
        <f t="shared" si="169"/>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6"/>
        <v/>
      </c>
      <c r="T2099" s="154" t="str">
        <f ca="1">IF(B2099="","",IF(ISERROR(MATCH($J2099,SorP!$B$1:$B$6261,0)),"",INDIRECT("'SorP'!$A$"&amp;MATCH($S2099&amp;$J2099,SorP!C:C,0))))</f>
        <v/>
      </c>
      <c r="U2099" s="167"/>
      <c r="V2099" s="168" t="e">
        <f>IF(C2099="",NA(),MATCH($B2099&amp;$C2099,'Smelter Look-up'!$J:$J,0))</f>
        <v>#N/A</v>
      </c>
      <c r="X2099" s="169">
        <f t="shared" ca="1" si="165"/>
        <v>0</v>
      </c>
      <c r="AB2099" s="312" t="str">
        <f t="shared" si="167"/>
        <v/>
      </c>
      <c r="AC2099" s="169" t="str">
        <f t="shared" si="168"/>
        <v/>
      </c>
      <c r="AD2099" s="169" t="str">
        <f t="shared" si="169"/>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6"/>
        <v/>
      </c>
      <c r="T2100" s="154" t="str">
        <f ca="1">IF(B2100="","",IF(ISERROR(MATCH($J2100,SorP!$B$1:$B$6261,0)),"",INDIRECT("'SorP'!$A$"&amp;MATCH($S2100&amp;$J2100,SorP!C:C,0))))</f>
        <v/>
      </c>
      <c r="U2100" s="167"/>
      <c r="V2100" s="168" t="e">
        <f>IF(C2100="",NA(),MATCH($B2100&amp;$C2100,'Smelter Look-up'!$J:$J,0))</f>
        <v>#N/A</v>
      </c>
      <c r="X2100" s="169">
        <f t="shared" ca="1" si="165"/>
        <v>0</v>
      </c>
      <c r="AB2100" s="312" t="str">
        <f t="shared" si="167"/>
        <v/>
      </c>
      <c r="AC2100" s="169" t="str">
        <f t="shared" si="168"/>
        <v/>
      </c>
      <c r="AD2100" s="169" t="str">
        <f t="shared" si="169"/>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6"/>
        <v/>
      </c>
      <c r="T2101" s="154" t="str">
        <f ca="1">IF(B2101="","",IF(ISERROR(MATCH($J2101,SorP!$B$1:$B$6261,0)),"",INDIRECT("'SorP'!$A$"&amp;MATCH($S2101&amp;$J2101,SorP!C:C,0))))</f>
        <v/>
      </c>
      <c r="U2101" s="167"/>
      <c r="V2101" s="168" t="e">
        <f>IF(C2101="",NA(),MATCH($B2101&amp;$C2101,'Smelter Look-up'!$J:$J,0))</f>
        <v>#N/A</v>
      </c>
      <c r="X2101" s="169">
        <f t="shared" ca="1" si="165"/>
        <v>0</v>
      </c>
      <c r="AB2101" s="312" t="str">
        <f t="shared" si="167"/>
        <v/>
      </c>
      <c r="AC2101" s="169" t="str">
        <f t="shared" si="168"/>
        <v/>
      </c>
      <c r="AD2101" s="169" t="str">
        <f t="shared" si="169"/>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6"/>
        <v/>
      </c>
      <c r="T2102" s="154" t="str">
        <f ca="1">IF(B2102="","",IF(ISERROR(MATCH($J2102,SorP!$B$1:$B$6261,0)),"",INDIRECT("'SorP'!$A$"&amp;MATCH($S2102&amp;$J2102,SorP!C:C,0))))</f>
        <v/>
      </c>
      <c r="U2102" s="167"/>
      <c r="V2102" s="168" t="e">
        <f>IF(C2102="",NA(),MATCH($B2102&amp;$C2102,'Smelter Look-up'!$J:$J,0))</f>
        <v>#N/A</v>
      </c>
      <c r="X2102" s="169">
        <f t="shared" ca="1" si="165"/>
        <v>0</v>
      </c>
      <c r="AB2102" s="312" t="str">
        <f t="shared" si="167"/>
        <v/>
      </c>
      <c r="AC2102" s="169" t="str">
        <f t="shared" si="168"/>
        <v/>
      </c>
      <c r="AD2102" s="169" t="str">
        <f t="shared" si="169"/>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6"/>
        <v/>
      </c>
      <c r="T2103" s="154" t="str">
        <f ca="1">IF(B2103="","",IF(ISERROR(MATCH($J2103,SorP!$B$1:$B$6261,0)),"",INDIRECT("'SorP'!$A$"&amp;MATCH($S2103&amp;$J2103,SorP!C:C,0))))</f>
        <v/>
      </c>
      <c r="U2103" s="167"/>
      <c r="V2103" s="168" t="e">
        <f>IF(C2103="",NA(),MATCH($B2103&amp;$C2103,'Smelter Look-up'!$J:$J,0))</f>
        <v>#N/A</v>
      </c>
      <c r="X2103" s="169">
        <f t="shared" ca="1" si="165"/>
        <v>0</v>
      </c>
      <c r="AB2103" s="312" t="str">
        <f t="shared" si="167"/>
        <v/>
      </c>
      <c r="AC2103" s="169" t="str">
        <f t="shared" si="168"/>
        <v/>
      </c>
      <c r="AD2103" s="169" t="str">
        <f t="shared" si="169"/>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6"/>
        <v/>
      </c>
      <c r="T2104" s="154" t="str">
        <f ca="1">IF(B2104="","",IF(ISERROR(MATCH($J2104,SorP!$B$1:$B$6261,0)),"",INDIRECT("'SorP'!$A$"&amp;MATCH($S2104&amp;$J2104,SorP!C:C,0))))</f>
        <v/>
      </c>
      <c r="U2104" s="167"/>
      <c r="V2104" s="168" t="e">
        <f>IF(C2104="",NA(),MATCH($B2104&amp;$C2104,'Smelter Look-up'!$J:$J,0))</f>
        <v>#N/A</v>
      </c>
      <c r="X2104" s="169">
        <f t="shared" ref="X2104:X2167" ca="1" si="170">IF(AND(C2104="Smelter not listed",OR(LEN(D2104)=0,LEN(E2104)=0)),1,0)</f>
        <v>0</v>
      </c>
      <c r="AB2104" s="312" t="str">
        <f t="shared" si="167"/>
        <v/>
      </c>
      <c r="AC2104" s="169" t="str">
        <f t="shared" si="168"/>
        <v/>
      </c>
      <c r="AD2104" s="169" t="str">
        <f t="shared" si="169"/>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ref="S2105:S2168" ca="1" si="171">IF(B2105="","",IF(ISERROR(MATCH($E2105,CL,0)),"Unknown",INDIRECT("'C'!$A$"&amp;MATCH($E2105,CL,0)+1)))</f>
        <v/>
      </c>
      <c r="T2105" s="154" t="str">
        <f ca="1">IF(B2105="","",IF(ISERROR(MATCH($J2105,SorP!$B$1:$B$6261,0)),"",INDIRECT("'SorP'!$A$"&amp;MATCH($S2105&amp;$J2105,SorP!C:C,0))))</f>
        <v/>
      </c>
      <c r="U2105" s="167"/>
      <c r="V2105" s="168" t="e">
        <f>IF(C2105="",NA(),MATCH($B2105&amp;$C2105,'Smelter Look-up'!$J:$J,0))</f>
        <v>#N/A</v>
      </c>
      <c r="X2105" s="169">
        <f t="shared" ca="1" si="170"/>
        <v>0</v>
      </c>
      <c r="AB2105" s="312" t="str">
        <f t="shared" si="167"/>
        <v/>
      </c>
      <c r="AC2105" s="169" t="str">
        <f t="shared" si="168"/>
        <v/>
      </c>
      <c r="AD2105" s="169" t="str">
        <f t="shared" si="169"/>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71"/>
        <v/>
      </c>
      <c r="T2106" s="154" t="str">
        <f ca="1">IF(B2106="","",IF(ISERROR(MATCH($J2106,SorP!$B$1:$B$6261,0)),"",INDIRECT("'SorP'!$A$"&amp;MATCH($S2106&amp;$J2106,SorP!C:C,0))))</f>
        <v/>
      </c>
      <c r="U2106" s="167"/>
      <c r="V2106" s="168" t="e">
        <f>IF(C2106="",NA(),MATCH($B2106&amp;$C2106,'Smelter Look-up'!$J:$J,0))</f>
        <v>#N/A</v>
      </c>
      <c r="X2106" s="169">
        <f t="shared" ca="1" si="170"/>
        <v>0</v>
      </c>
      <c r="AB2106" s="312" t="str">
        <f t="shared" si="167"/>
        <v/>
      </c>
      <c r="AC2106" s="169" t="str">
        <f t="shared" si="168"/>
        <v/>
      </c>
      <c r="AD2106" s="169" t="str">
        <f t="shared" si="169"/>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71"/>
        <v/>
      </c>
      <c r="T2107" s="154" t="str">
        <f ca="1">IF(B2107="","",IF(ISERROR(MATCH($J2107,SorP!$B$1:$B$6261,0)),"",INDIRECT("'SorP'!$A$"&amp;MATCH($S2107&amp;$J2107,SorP!C:C,0))))</f>
        <v/>
      </c>
      <c r="U2107" s="167"/>
      <c r="V2107" s="168" t="e">
        <f>IF(C2107="",NA(),MATCH($B2107&amp;$C2107,'Smelter Look-up'!$J:$J,0))</f>
        <v>#N/A</v>
      </c>
      <c r="X2107" s="169">
        <f t="shared" ca="1" si="170"/>
        <v>0</v>
      </c>
      <c r="AB2107" s="312" t="str">
        <f t="shared" si="167"/>
        <v/>
      </c>
      <c r="AC2107" s="169" t="str">
        <f t="shared" si="168"/>
        <v/>
      </c>
      <c r="AD2107" s="169" t="str">
        <f t="shared" si="169"/>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71"/>
        <v/>
      </c>
      <c r="T2108" s="154" t="str">
        <f ca="1">IF(B2108="","",IF(ISERROR(MATCH($J2108,SorP!$B$1:$B$6261,0)),"",INDIRECT("'SorP'!$A$"&amp;MATCH($S2108&amp;$J2108,SorP!C:C,0))))</f>
        <v/>
      </c>
      <c r="U2108" s="167"/>
      <c r="V2108" s="168" t="e">
        <f>IF(C2108="",NA(),MATCH($B2108&amp;$C2108,'Smelter Look-up'!$J:$J,0))</f>
        <v>#N/A</v>
      </c>
      <c r="X2108" s="169">
        <f t="shared" ca="1" si="170"/>
        <v>0</v>
      </c>
      <c r="AB2108" s="312" t="str">
        <f t="shared" si="167"/>
        <v/>
      </c>
      <c r="AC2108" s="169" t="str">
        <f t="shared" si="168"/>
        <v/>
      </c>
      <c r="AD2108" s="169" t="str">
        <f t="shared" si="169"/>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71"/>
        <v/>
      </c>
      <c r="T2109" s="154" t="str">
        <f ca="1">IF(B2109="","",IF(ISERROR(MATCH($J2109,SorP!$B$1:$B$6261,0)),"",INDIRECT("'SorP'!$A$"&amp;MATCH($S2109&amp;$J2109,SorP!C:C,0))))</f>
        <v/>
      </c>
      <c r="U2109" s="167"/>
      <c r="V2109" s="168" t="e">
        <f>IF(C2109="",NA(),MATCH($B2109&amp;$C2109,'Smelter Look-up'!$J:$J,0))</f>
        <v>#N/A</v>
      </c>
      <c r="X2109" s="169">
        <f t="shared" ca="1" si="170"/>
        <v>0</v>
      </c>
      <c r="AB2109" s="312" t="str">
        <f t="shared" si="167"/>
        <v/>
      </c>
      <c r="AC2109" s="169" t="str">
        <f t="shared" si="168"/>
        <v/>
      </c>
      <c r="AD2109" s="169" t="str">
        <f t="shared" si="169"/>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71"/>
        <v/>
      </c>
      <c r="T2110" s="154" t="str">
        <f ca="1">IF(B2110="","",IF(ISERROR(MATCH($J2110,SorP!$B$1:$B$6261,0)),"",INDIRECT("'SorP'!$A$"&amp;MATCH($S2110&amp;$J2110,SorP!C:C,0))))</f>
        <v/>
      </c>
      <c r="U2110" s="167"/>
      <c r="V2110" s="168" t="e">
        <f>IF(C2110="",NA(),MATCH($B2110&amp;$C2110,'Smelter Look-up'!$J:$J,0))</f>
        <v>#N/A</v>
      </c>
      <c r="X2110" s="169">
        <f t="shared" ca="1" si="170"/>
        <v>0</v>
      </c>
      <c r="AB2110" s="312" t="str">
        <f t="shared" si="167"/>
        <v/>
      </c>
      <c r="AC2110" s="169" t="str">
        <f t="shared" si="168"/>
        <v/>
      </c>
      <c r="AD2110" s="169" t="str">
        <f t="shared" si="169"/>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71"/>
        <v/>
      </c>
      <c r="T2111" s="154" t="str">
        <f ca="1">IF(B2111="","",IF(ISERROR(MATCH($J2111,SorP!$B$1:$B$6261,0)),"",INDIRECT("'SorP'!$A$"&amp;MATCH($S2111&amp;$J2111,SorP!C:C,0))))</f>
        <v/>
      </c>
      <c r="U2111" s="167"/>
      <c r="V2111" s="168" t="e">
        <f>IF(C2111="",NA(),MATCH($B2111&amp;$C2111,'Smelter Look-up'!$J:$J,0))</f>
        <v>#N/A</v>
      </c>
      <c r="X2111" s="169">
        <f t="shared" ca="1" si="170"/>
        <v>0</v>
      </c>
      <c r="AB2111" s="312" t="str">
        <f t="shared" ref="AB2111:AB2174" si="172">IF(C2111="","",B2111)</f>
        <v/>
      </c>
      <c r="AC2111" s="169" t="str">
        <f t="shared" ref="AC2111:AC2174" si="173">B2111</f>
        <v/>
      </c>
      <c r="AD2111" s="169" t="str">
        <f t="shared" ref="AD2111:AD2174" si="174">IF(C2111="Smelter not listed",D2111,C2111)</f>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ca="1" si="171"/>
        <v/>
      </c>
      <c r="T2112" s="154" t="str">
        <f ca="1">IF(B2112="","",IF(ISERROR(MATCH($J2112,SorP!$B$1:$B$6261,0)),"",INDIRECT("'SorP'!$A$"&amp;MATCH($S2112&amp;$J2112,SorP!C:C,0))))</f>
        <v/>
      </c>
      <c r="U2112" s="167"/>
      <c r="V2112" s="168" t="e">
        <f>IF(C2112="",NA(),MATCH($B2112&amp;$C2112,'Smelter Look-up'!$J:$J,0))</f>
        <v>#N/A</v>
      </c>
      <c r="X2112" s="169">
        <f t="shared" ca="1" si="170"/>
        <v>0</v>
      </c>
      <c r="AB2112" s="312" t="str">
        <f t="shared" si="172"/>
        <v/>
      </c>
      <c r="AC2112" s="169" t="str">
        <f t="shared" si="173"/>
        <v/>
      </c>
      <c r="AD2112" s="169" t="str">
        <f t="shared" si="174"/>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71"/>
        <v/>
      </c>
      <c r="T2113" s="154" t="str">
        <f ca="1">IF(B2113="","",IF(ISERROR(MATCH($J2113,SorP!$B$1:$B$6261,0)),"",INDIRECT("'SorP'!$A$"&amp;MATCH($S2113&amp;$J2113,SorP!C:C,0))))</f>
        <v/>
      </c>
      <c r="U2113" s="167"/>
      <c r="V2113" s="168" t="e">
        <f>IF(C2113="",NA(),MATCH($B2113&amp;$C2113,'Smelter Look-up'!$J:$J,0))</f>
        <v>#N/A</v>
      </c>
      <c r="X2113" s="169">
        <f t="shared" ca="1" si="170"/>
        <v>0</v>
      </c>
      <c r="AB2113" s="312" t="str">
        <f t="shared" si="172"/>
        <v/>
      </c>
      <c r="AC2113" s="169" t="str">
        <f t="shared" si="173"/>
        <v/>
      </c>
      <c r="AD2113" s="169" t="str">
        <f t="shared" si="174"/>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71"/>
        <v/>
      </c>
      <c r="T2114" s="154" t="str">
        <f ca="1">IF(B2114="","",IF(ISERROR(MATCH($J2114,SorP!$B$1:$B$6261,0)),"",INDIRECT("'SorP'!$A$"&amp;MATCH($S2114&amp;$J2114,SorP!C:C,0))))</f>
        <v/>
      </c>
      <c r="U2114" s="167"/>
      <c r="V2114" s="168" t="e">
        <f>IF(C2114="",NA(),MATCH($B2114&amp;$C2114,'Smelter Look-up'!$J:$J,0))</f>
        <v>#N/A</v>
      </c>
      <c r="X2114" s="169">
        <f t="shared" ca="1" si="170"/>
        <v>0</v>
      </c>
      <c r="AB2114" s="312" t="str">
        <f t="shared" si="172"/>
        <v/>
      </c>
      <c r="AC2114" s="169" t="str">
        <f t="shared" si="173"/>
        <v/>
      </c>
      <c r="AD2114" s="169" t="str">
        <f t="shared" si="174"/>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71"/>
        <v/>
      </c>
      <c r="T2115" s="154" t="str">
        <f ca="1">IF(B2115="","",IF(ISERROR(MATCH($J2115,SorP!$B$1:$B$6261,0)),"",INDIRECT("'SorP'!$A$"&amp;MATCH($S2115&amp;$J2115,SorP!C:C,0))))</f>
        <v/>
      </c>
      <c r="U2115" s="167"/>
      <c r="V2115" s="168" t="e">
        <f>IF(C2115="",NA(),MATCH($B2115&amp;$C2115,'Smelter Look-up'!$J:$J,0))</f>
        <v>#N/A</v>
      </c>
      <c r="X2115" s="169">
        <f t="shared" ca="1" si="170"/>
        <v>0</v>
      </c>
      <c r="AB2115" s="312" t="str">
        <f t="shared" si="172"/>
        <v/>
      </c>
      <c r="AC2115" s="169" t="str">
        <f t="shared" si="173"/>
        <v/>
      </c>
      <c r="AD2115" s="169" t="str">
        <f t="shared" si="174"/>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71"/>
        <v/>
      </c>
      <c r="T2116" s="154" t="str">
        <f ca="1">IF(B2116="","",IF(ISERROR(MATCH($J2116,SorP!$B$1:$B$6261,0)),"",INDIRECT("'SorP'!$A$"&amp;MATCH($S2116&amp;$J2116,SorP!C:C,0))))</f>
        <v/>
      </c>
      <c r="U2116" s="167"/>
      <c r="V2116" s="168" t="e">
        <f>IF(C2116="",NA(),MATCH($B2116&amp;$C2116,'Smelter Look-up'!$J:$J,0))</f>
        <v>#N/A</v>
      </c>
      <c r="X2116" s="169">
        <f t="shared" ca="1" si="170"/>
        <v>0</v>
      </c>
      <c r="AB2116" s="312" t="str">
        <f t="shared" si="172"/>
        <v/>
      </c>
      <c r="AC2116" s="169" t="str">
        <f t="shared" si="173"/>
        <v/>
      </c>
      <c r="AD2116" s="169" t="str">
        <f t="shared" si="174"/>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71"/>
        <v/>
      </c>
      <c r="T2117" s="154" t="str">
        <f ca="1">IF(B2117="","",IF(ISERROR(MATCH($J2117,SorP!$B$1:$B$6261,0)),"",INDIRECT("'SorP'!$A$"&amp;MATCH($S2117&amp;$J2117,SorP!C:C,0))))</f>
        <v/>
      </c>
      <c r="U2117" s="167"/>
      <c r="V2117" s="168" t="e">
        <f>IF(C2117="",NA(),MATCH($B2117&amp;$C2117,'Smelter Look-up'!$J:$J,0))</f>
        <v>#N/A</v>
      </c>
      <c r="X2117" s="169">
        <f t="shared" ca="1" si="170"/>
        <v>0</v>
      </c>
      <c r="AB2117" s="312" t="str">
        <f t="shared" si="172"/>
        <v/>
      </c>
      <c r="AC2117" s="169" t="str">
        <f t="shared" si="173"/>
        <v/>
      </c>
      <c r="AD2117" s="169" t="str">
        <f t="shared" si="174"/>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71"/>
        <v/>
      </c>
      <c r="T2118" s="154" t="str">
        <f ca="1">IF(B2118="","",IF(ISERROR(MATCH($J2118,SorP!$B$1:$B$6261,0)),"",INDIRECT("'SorP'!$A$"&amp;MATCH($S2118&amp;$J2118,SorP!C:C,0))))</f>
        <v/>
      </c>
      <c r="U2118" s="167"/>
      <c r="V2118" s="168" t="e">
        <f>IF(C2118="",NA(),MATCH($B2118&amp;$C2118,'Smelter Look-up'!$J:$J,0))</f>
        <v>#N/A</v>
      </c>
      <c r="X2118" s="169">
        <f t="shared" ca="1" si="170"/>
        <v>0</v>
      </c>
      <c r="AB2118" s="312" t="str">
        <f t="shared" si="172"/>
        <v/>
      </c>
      <c r="AC2118" s="169" t="str">
        <f t="shared" si="173"/>
        <v/>
      </c>
      <c r="AD2118" s="169" t="str">
        <f t="shared" si="174"/>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71"/>
        <v/>
      </c>
      <c r="T2119" s="154" t="str">
        <f ca="1">IF(B2119="","",IF(ISERROR(MATCH($J2119,SorP!$B$1:$B$6261,0)),"",INDIRECT("'SorP'!$A$"&amp;MATCH($S2119&amp;$J2119,SorP!C:C,0))))</f>
        <v/>
      </c>
      <c r="U2119" s="167"/>
      <c r="V2119" s="168" t="e">
        <f>IF(C2119="",NA(),MATCH($B2119&amp;$C2119,'Smelter Look-up'!$J:$J,0))</f>
        <v>#N/A</v>
      </c>
      <c r="X2119" s="169">
        <f t="shared" ca="1" si="170"/>
        <v>0</v>
      </c>
      <c r="AB2119" s="312" t="str">
        <f t="shared" si="172"/>
        <v/>
      </c>
      <c r="AC2119" s="169" t="str">
        <f t="shared" si="173"/>
        <v/>
      </c>
      <c r="AD2119" s="169" t="str">
        <f t="shared" si="174"/>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71"/>
        <v/>
      </c>
      <c r="T2120" s="154" t="str">
        <f ca="1">IF(B2120="","",IF(ISERROR(MATCH($J2120,SorP!$B$1:$B$6261,0)),"",INDIRECT("'SorP'!$A$"&amp;MATCH($S2120&amp;$J2120,SorP!C:C,0))))</f>
        <v/>
      </c>
      <c r="U2120" s="167"/>
      <c r="V2120" s="168" t="e">
        <f>IF(C2120="",NA(),MATCH($B2120&amp;$C2120,'Smelter Look-up'!$J:$J,0))</f>
        <v>#N/A</v>
      </c>
      <c r="X2120" s="169">
        <f t="shared" ca="1" si="170"/>
        <v>0</v>
      </c>
      <c r="AB2120" s="312" t="str">
        <f t="shared" si="172"/>
        <v/>
      </c>
      <c r="AC2120" s="169" t="str">
        <f t="shared" si="173"/>
        <v/>
      </c>
      <c r="AD2120" s="169" t="str">
        <f t="shared" si="174"/>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71"/>
        <v/>
      </c>
      <c r="T2121" s="154" t="str">
        <f ca="1">IF(B2121="","",IF(ISERROR(MATCH($J2121,SorP!$B$1:$B$6261,0)),"",INDIRECT("'SorP'!$A$"&amp;MATCH($S2121&amp;$J2121,SorP!C:C,0))))</f>
        <v/>
      </c>
      <c r="U2121" s="167"/>
      <c r="V2121" s="168" t="e">
        <f>IF(C2121="",NA(),MATCH($B2121&amp;$C2121,'Smelter Look-up'!$J:$J,0))</f>
        <v>#N/A</v>
      </c>
      <c r="X2121" s="169">
        <f t="shared" ca="1" si="170"/>
        <v>0</v>
      </c>
      <c r="AB2121" s="312" t="str">
        <f t="shared" si="172"/>
        <v/>
      </c>
      <c r="AC2121" s="169" t="str">
        <f t="shared" si="173"/>
        <v/>
      </c>
      <c r="AD2121" s="169" t="str">
        <f t="shared" si="174"/>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71"/>
        <v/>
      </c>
      <c r="T2122" s="154" t="str">
        <f ca="1">IF(B2122="","",IF(ISERROR(MATCH($J2122,SorP!$B$1:$B$6261,0)),"",INDIRECT("'SorP'!$A$"&amp;MATCH($S2122&amp;$J2122,SorP!C:C,0))))</f>
        <v/>
      </c>
      <c r="U2122" s="167"/>
      <c r="V2122" s="168" t="e">
        <f>IF(C2122="",NA(),MATCH($B2122&amp;$C2122,'Smelter Look-up'!$J:$J,0))</f>
        <v>#N/A</v>
      </c>
      <c r="X2122" s="169">
        <f t="shared" ca="1" si="170"/>
        <v>0</v>
      </c>
      <c r="AB2122" s="312" t="str">
        <f t="shared" si="172"/>
        <v/>
      </c>
      <c r="AC2122" s="169" t="str">
        <f t="shared" si="173"/>
        <v/>
      </c>
      <c r="AD2122" s="169" t="str">
        <f t="shared" si="174"/>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71"/>
        <v/>
      </c>
      <c r="T2123" s="154" t="str">
        <f ca="1">IF(B2123="","",IF(ISERROR(MATCH($J2123,SorP!$B$1:$B$6261,0)),"",INDIRECT("'SorP'!$A$"&amp;MATCH($S2123&amp;$J2123,SorP!C:C,0))))</f>
        <v/>
      </c>
      <c r="U2123" s="167"/>
      <c r="V2123" s="168" t="e">
        <f>IF(C2123="",NA(),MATCH($B2123&amp;$C2123,'Smelter Look-up'!$J:$J,0))</f>
        <v>#N/A</v>
      </c>
      <c r="X2123" s="169">
        <f t="shared" ca="1" si="170"/>
        <v>0</v>
      </c>
      <c r="AB2123" s="312" t="str">
        <f t="shared" si="172"/>
        <v/>
      </c>
      <c r="AC2123" s="169" t="str">
        <f t="shared" si="173"/>
        <v/>
      </c>
      <c r="AD2123" s="169" t="str">
        <f t="shared" si="174"/>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71"/>
        <v/>
      </c>
      <c r="T2124" s="154" t="str">
        <f ca="1">IF(B2124="","",IF(ISERROR(MATCH($J2124,SorP!$B$1:$B$6261,0)),"",INDIRECT("'SorP'!$A$"&amp;MATCH($S2124&amp;$J2124,SorP!C:C,0))))</f>
        <v/>
      </c>
      <c r="U2124" s="167"/>
      <c r="V2124" s="168" t="e">
        <f>IF(C2124="",NA(),MATCH($B2124&amp;$C2124,'Smelter Look-up'!$J:$J,0))</f>
        <v>#N/A</v>
      </c>
      <c r="X2124" s="169">
        <f t="shared" ca="1" si="170"/>
        <v>0</v>
      </c>
      <c r="AB2124" s="312" t="str">
        <f t="shared" si="172"/>
        <v/>
      </c>
      <c r="AC2124" s="169" t="str">
        <f t="shared" si="173"/>
        <v/>
      </c>
      <c r="AD2124" s="169" t="str">
        <f t="shared" si="174"/>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71"/>
        <v/>
      </c>
      <c r="T2125" s="154" t="str">
        <f ca="1">IF(B2125="","",IF(ISERROR(MATCH($J2125,SorP!$B$1:$B$6261,0)),"",INDIRECT("'SorP'!$A$"&amp;MATCH($S2125&amp;$J2125,SorP!C:C,0))))</f>
        <v/>
      </c>
      <c r="U2125" s="167"/>
      <c r="V2125" s="168" t="e">
        <f>IF(C2125="",NA(),MATCH($B2125&amp;$C2125,'Smelter Look-up'!$J:$J,0))</f>
        <v>#N/A</v>
      </c>
      <c r="X2125" s="169">
        <f t="shared" ca="1" si="170"/>
        <v>0</v>
      </c>
      <c r="AB2125" s="312" t="str">
        <f t="shared" si="172"/>
        <v/>
      </c>
      <c r="AC2125" s="169" t="str">
        <f t="shared" si="173"/>
        <v/>
      </c>
      <c r="AD2125" s="169" t="str">
        <f t="shared" si="174"/>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71"/>
        <v/>
      </c>
      <c r="T2126" s="154" t="str">
        <f ca="1">IF(B2126="","",IF(ISERROR(MATCH($J2126,SorP!$B$1:$B$6261,0)),"",INDIRECT("'SorP'!$A$"&amp;MATCH($S2126&amp;$J2126,SorP!C:C,0))))</f>
        <v/>
      </c>
      <c r="U2126" s="167"/>
      <c r="V2126" s="168" t="e">
        <f>IF(C2126="",NA(),MATCH($B2126&amp;$C2126,'Smelter Look-up'!$J:$J,0))</f>
        <v>#N/A</v>
      </c>
      <c r="X2126" s="169">
        <f t="shared" ca="1" si="170"/>
        <v>0</v>
      </c>
      <c r="AB2126" s="312" t="str">
        <f t="shared" si="172"/>
        <v/>
      </c>
      <c r="AC2126" s="169" t="str">
        <f t="shared" si="173"/>
        <v/>
      </c>
      <c r="AD2126" s="169" t="str">
        <f t="shared" si="174"/>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71"/>
        <v/>
      </c>
      <c r="T2127" s="154" t="str">
        <f ca="1">IF(B2127="","",IF(ISERROR(MATCH($J2127,SorP!$B$1:$B$6261,0)),"",INDIRECT("'SorP'!$A$"&amp;MATCH($S2127&amp;$J2127,SorP!C:C,0))))</f>
        <v/>
      </c>
      <c r="U2127" s="167"/>
      <c r="V2127" s="168" t="e">
        <f>IF(C2127="",NA(),MATCH($B2127&amp;$C2127,'Smelter Look-up'!$J:$J,0))</f>
        <v>#N/A</v>
      </c>
      <c r="X2127" s="169">
        <f t="shared" ca="1" si="170"/>
        <v>0</v>
      </c>
      <c r="AB2127" s="312" t="str">
        <f t="shared" si="172"/>
        <v/>
      </c>
      <c r="AC2127" s="169" t="str">
        <f t="shared" si="173"/>
        <v/>
      </c>
      <c r="AD2127" s="169" t="str">
        <f t="shared" si="174"/>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71"/>
        <v/>
      </c>
      <c r="T2128" s="154" t="str">
        <f ca="1">IF(B2128="","",IF(ISERROR(MATCH($J2128,SorP!$B$1:$B$6261,0)),"",INDIRECT("'SorP'!$A$"&amp;MATCH($S2128&amp;$J2128,SorP!C:C,0))))</f>
        <v/>
      </c>
      <c r="U2128" s="167"/>
      <c r="V2128" s="168" t="e">
        <f>IF(C2128="",NA(),MATCH($B2128&amp;$C2128,'Smelter Look-up'!$J:$J,0))</f>
        <v>#N/A</v>
      </c>
      <c r="X2128" s="169">
        <f t="shared" ca="1" si="170"/>
        <v>0</v>
      </c>
      <c r="AB2128" s="312" t="str">
        <f t="shared" si="172"/>
        <v/>
      </c>
      <c r="AC2128" s="169" t="str">
        <f t="shared" si="173"/>
        <v/>
      </c>
      <c r="AD2128" s="169" t="str">
        <f t="shared" si="174"/>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71"/>
        <v/>
      </c>
      <c r="T2129" s="154" t="str">
        <f ca="1">IF(B2129="","",IF(ISERROR(MATCH($J2129,SorP!$B$1:$B$6261,0)),"",INDIRECT("'SorP'!$A$"&amp;MATCH($S2129&amp;$J2129,SorP!C:C,0))))</f>
        <v/>
      </c>
      <c r="U2129" s="167"/>
      <c r="V2129" s="168" t="e">
        <f>IF(C2129="",NA(),MATCH($B2129&amp;$C2129,'Smelter Look-up'!$J:$J,0))</f>
        <v>#N/A</v>
      </c>
      <c r="X2129" s="169">
        <f t="shared" ca="1" si="170"/>
        <v>0</v>
      </c>
      <c r="AB2129" s="312" t="str">
        <f t="shared" si="172"/>
        <v/>
      </c>
      <c r="AC2129" s="169" t="str">
        <f t="shared" si="173"/>
        <v/>
      </c>
      <c r="AD2129" s="169" t="str">
        <f t="shared" si="174"/>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71"/>
        <v/>
      </c>
      <c r="T2130" s="154" t="str">
        <f ca="1">IF(B2130="","",IF(ISERROR(MATCH($J2130,SorP!$B$1:$B$6261,0)),"",INDIRECT("'SorP'!$A$"&amp;MATCH($S2130&amp;$J2130,SorP!C:C,0))))</f>
        <v/>
      </c>
      <c r="U2130" s="167"/>
      <c r="V2130" s="168" t="e">
        <f>IF(C2130="",NA(),MATCH($B2130&amp;$C2130,'Smelter Look-up'!$J:$J,0))</f>
        <v>#N/A</v>
      </c>
      <c r="X2130" s="169">
        <f t="shared" ca="1" si="170"/>
        <v>0</v>
      </c>
      <c r="AB2130" s="312" t="str">
        <f t="shared" si="172"/>
        <v/>
      </c>
      <c r="AC2130" s="169" t="str">
        <f t="shared" si="173"/>
        <v/>
      </c>
      <c r="AD2130" s="169" t="str">
        <f t="shared" si="174"/>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71"/>
        <v/>
      </c>
      <c r="T2131" s="154" t="str">
        <f ca="1">IF(B2131="","",IF(ISERROR(MATCH($J2131,SorP!$B$1:$B$6261,0)),"",INDIRECT("'SorP'!$A$"&amp;MATCH($S2131&amp;$J2131,SorP!C:C,0))))</f>
        <v/>
      </c>
      <c r="U2131" s="167"/>
      <c r="V2131" s="168" t="e">
        <f>IF(C2131="",NA(),MATCH($B2131&amp;$C2131,'Smelter Look-up'!$J:$J,0))</f>
        <v>#N/A</v>
      </c>
      <c r="X2131" s="169">
        <f t="shared" ca="1" si="170"/>
        <v>0</v>
      </c>
      <c r="AB2131" s="312" t="str">
        <f t="shared" si="172"/>
        <v/>
      </c>
      <c r="AC2131" s="169" t="str">
        <f t="shared" si="173"/>
        <v/>
      </c>
      <c r="AD2131" s="169" t="str">
        <f t="shared" si="174"/>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71"/>
        <v/>
      </c>
      <c r="T2132" s="154" t="str">
        <f ca="1">IF(B2132="","",IF(ISERROR(MATCH($J2132,SorP!$B$1:$B$6261,0)),"",INDIRECT("'SorP'!$A$"&amp;MATCH($S2132&amp;$J2132,SorP!C:C,0))))</f>
        <v/>
      </c>
      <c r="U2132" s="167"/>
      <c r="V2132" s="168" t="e">
        <f>IF(C2132="",NA(),MATCH($B2132&amp;$C2132,'Smelter Look-up'!$J:$J,0))</f>
        <v>#N/A</v>
      </c>
      <c r="X2132" s="169">
        <f t="shared" ca="1" si="170"/>
        <v>0</v>
      </c>
      <c r="AB2132" s="312" t="str">
        <f t="shared" si="172"/>
        <v/>
      </c>
      <c r="AC2132" s="169" t="str">
        <f t="shared" si="173"/>
        <v/>
      </c>
      <c r="AD2132" s="169" t="str">
        <f t="shared" si="174"/>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71"/>
        <v/>
      </c>
      <c r="T2133" s="154" t="str">
        <f ca="1">IF(B2133="","",IF(ISERROR(MATCH($J2133,SorP!$B$1:$B$6261,0)),"",INDIRECT("'SorP'!$A$"&amp;MATCH($S2133&amp;$J2133,SorP!C:C,0))))</f>
        <v/>
      </c>
      <c r="U2133" s="167"/>
      <c r="V2133" s="168" t="e">
        <f>IF(C2133="",NA(),MATCH($B2133&amp;$C2133,'Smelter Look-up'!$J:$J,0))</f>
        <v>#N/A</v>
      </c>
      <c r="X2133" s="169">
        <f t="shared" ca="1" si="170"/>
        <v>0</v>
      </c>
      <c r="AB2133" s="312" t="str">
        <f t="shared" si="172"/>
        <v/>
      </c>
      <c r="AC2133" s="169" t="str">
        <f t="shared" si="173"/>
        <v/>
      </c>
      <c r="AD2133" s="169" t="str">
        <f t="shared" si="174"/>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71"/>
        <v/>
      </c>
      <c r="T2134" s="154" t="str">
        <f ca="1">IF(B2134="","",IF(ISERROR(MATCH($J2134,SorP!$B$1:$B$6261,0)),"",INDIRECT("'SorP'!$A$"&amp;MATCH($S2134&amp;$J2134,SorP!C:C,0))))</f>
        <v/>
      </c>
      <c r="U2134" s="167"/>
      <c r="V2134" s="168" t="e">
        <f>IF(C2134="",NA(),MATCH($B2134&amp;$C2134,'Smelter Look-up'!$J:$J,0))</f>
        <v>#N/A</v>
      </c>
      <c r="X2134" s="169">
        <f t="shared" ca="1" si="170"/>
        <v>0</v>
      </c>
      <c r="AB2134" s="312" t="str">
        <f t="shared" si="172"/>
        <v/>
      </c>
      <c r="AC2134" s="169" t="str">
        <f t="shared" si="173"/>
        <v/>
      </c>
      <c r="AD2134" s="169" t="str">
        <f t="shared" si="174"/>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71"/>
        <v/>
      </c>
      <c r="T2135" s="154" t="str">
        <f ca="1">IF(B2135="","",IF(ISERROR(MATCH($J2135,SorP!$B$1:$B$6261,0)),"",INDIRECT("'SorP'!$A$"&amp;MATCH($S2135&amp;$J2135,SorP!C:C,0))))</f>
        <v/>
      </c>
      <c r="U2135" s="167"/>
      <c r="V2135" s="168" t="e">
        <f>IF(C2135="",NA(),MATCH($B2135&amp;$C2135,'Smelter Look-up'!$J:$J,0))</f>
        <v>#N/A</v>
      </c>
      <c r="X2135" s="169">
        <f t="shared" ca="1" si="170"/>
        <v>0</v>
      </c>
      <c r="AB2135" s="312" t="str">
        <f t="shared" si="172"/>
        <v/>
      </c>
      <c r="AC2135" s="169" t="str">
        <f t="shared" si="173"/>
        <v/>
      </c>
      <c r="AD2135" s="169" t="str">
        <f t="shared" si="174"/>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71"/>
        <v/>
      </c>
      <c r="T2136" s="154" t="str">
        <f ca="1">IF(B2136="","",IF(ISERROR(MATCH($J2136,SorP!$B$1:$B$6261,0)),"",INDIRECT("'SorP'!$A$"&amp;MATCH($S2136&amp;$J2136,SorP!C:C,0))))</f>
        <v/>
      </c>
      <c r="U2136" s="167"/>
      <c r="V2136" s="168" t="e">
        <f>IF(C2136="",NA(),MATCH($B2136&amp;$C2136,'Smelter Look-up'!$J:$J,0))</f>
        <v>#N/A</v>
      </c>
      <c r="X2136" s="169">
        <f t="shared" ca="1" si="170"/>
        <v>0</v>
      </c>
      <c r="AB2136" s="312" t="str">
        <f t="shared" si="172"/>
        <v/>
      </c>
      <c r="AC2136" s="169" t="str">
        <f t="shared" si="173"/>
        <v/>
      </c>
      <c r="AD2136" s="169" t="str">
        <f t="shared" si="174"/>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71"/>
        <v/>
      </c>
      <c r="T2137" s="154" t="str">
        <f ca="1">IF(B2137="","",IF(ISERROR(MATCH($J2137,SorP!$B$1:$B$6261,0)),"",INDIRECT("'SorP'!$A$"&amp;MATCH($S2137&amp;$J2137,SorP!C:C,0))))</f>
        <v/>
      </c>
      <c r="U2137" s="167"/>
      <c r="V2137" s="168" t="e">
        <f>IF(C2137="",NA(),MATCH($B2137&amp;$C2137,'Smelter Look-up'!$J:$J,0))</f>
        <v>#N/A</v>
      </c>
      <c r="X2137" s="169">
        <f t="shared" ca="1" si="170"/>
        <v>0</v>
      </c>
      <c r="AB2137" s="312" t="str">
        <f t="shared" si="172"/>
        <v/>
      </c>
      <c r="AC2137" s="169" t="str">
        <f t="shared" si="173"/>
        <v/>
      </c>
      <c r="AD2137" s="169" t="str">
        <f t="shared" si="174"/>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71"/>
        <v/>
      </c>
      <c r="T2138" s="154" t="str">
        <f ca="1">IF(B2138="","",IF(ISERROR(MATCH($J2138,SorP!$B$1:$B$6261,0)),"",INDIRECT("'SorP'!$A$"&amp;MATCH($S2138&amp;$J2138,SorP!C:C,0))))</f>
        <v/>
      </c>
      <c r="U2138" s="167"/>
      <c r="V2138" s="168" t="e">
        <f>IF(C2138="",NA(),MATCH($B2138&amp;$C2138,'Smelter Look-up'!$J:$J,0))</f>
        <v>#N/A</v>
      </c>
      <c r="X2138" s="169">
        <f t="shared" ca="1" si="170"/>
        <v>0</v>
      </c>
      <c r="AB2138" s="312" t="str">
        <f t="shared" si="172"/>
        <v/>
      </c>
      <c r="AC2138" s="169" t="str">
        <f t="shared" si="173"/>
        <v/>
      </c>
      <c r="AD2138" s="169" t="str">
        <f t="shared" si="174"/>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71"/>
        <v/>
      </c>
      <c r="T2139" s="154" t="str">
        <f ca="1">IF(B2139="","",IF(ISERROR(MATCH($J2139,SorP!$B$1:$B$6261,0)),"",INDIRECT("'SorP'!$A$"&amp;MATCH($S2139&amp;$J2139,SorP!C:C,0))))</f>
        <v/>
      </c>
      <c r="U2139" s="167"/>
      <c r="V2139" s="168" t="e">
        <f>IF(C2139="",NA(),MATCH($B2139&amp;$C2139,'Smelter Look-up'!$J:$J,0))</f>
        <v>#N/A</v>
      </c>
      <c r="X2139" s="169">
        <f t="shared" ca="1" si="170"/>
        <v>0</v>
      </c>
      <c r="AB2139" s="312" t="str">
        <f t="shared" si="172"/>
        <v/>
      </c>
      <c r="AC2139" s="169" t="str">
        <f t="shared" si="173"/>
        <v/>
      </c>
      <c r="AD2139" s="169" t="str">
        <f t="shared" si="174"/>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71"/>
        <v/>
      </c>
      <c r="T2140" s="154" t="str">
        <f ca="1">IF(B2140="","",IF(ISERROR(MATCH($J2140,SorP!$B$1:$B$6261,0)),"",INDIRECT("'SorP'!$A$"&amp;MATCH($S2140&amp;$J2140,SorP!C:C,0))))</f>
        <v/>
      </c>
      <c r="U2140" s="167"/>
      <c r="V2140" s="168" t="e">
        <f>IF(C2140="",NA(),MATCH($B2140&amp;$C2140,'Smelter Look-up'!$J:$J,0))</f>
        <v>#N/A</v>
      </c>
      <c r="X2140" s="169">
        <f t="shared" ca="1" si="170"/>
        <v>0</v>
      </c>
      <c r="AB2140" s="312" t="str">
        <f t="shared" si="172"/>
        <v/>
      </c>
      <c r="AC2140" s="169" t="str">
        <f t="shared" si="173"/>
        <v/>
      </c>
      <c r="AD2140" s="169" t="str">
        <f t="shared" si="174"/>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71"/>
        <v/>
      </c>
      <c r="T2141" s="154" t="str">
        <f ca="1">IF(B2141="","",IF(ISERROR(MATCH($J2141,SorP!$B$1:$B$6261,0)),"",INDIRECT("'SorP'!$A$"&amp;MATCH($S2141&amp;$J2141,SorP!C:C,0))))</f>
        <v/>
      </c>
      <c r="U2141" s="167"/>
      <c r="V2141" s="168" t="e">
        <f>IF(C2141="",NA(),MATCH($B2141&amp;$C2141,'Smelter Look-up'!$J:$J,0))</f>
        <v>#N/A</v>
      </c>
      <c r="X2141" s="169">
        <f t="shared" ca="1" si="170"/>
        <v>0</v>
      </c>
      <c r="AB2141" s="312" t="str">
        <f t="shared" si="172"/>
        <v/>
      </c>
      <c r="AC2141" s="169" t="str">
        <f t="shared" si="173"/>
        <v/>
      </c>
      <c r="AD2141" s="169" t="str">
        <f t="shared" si="174"/>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71"/>
        <v/>
      </c>
      <c r="T2142" s="154" t="str">
        <f ca="1">IF(B2142="","",IF(ISERROR(MATCH($J2142,SorP!$B$1:$B$6261,0)),"",INDIRECT("'SorP'!$A$"&amp;MATCH($S2142&amp;$J2142,SorP!C:C,0))))</f>
        <v/>
      </c>
      <c r="U2142" s="167"/>
      <c r="V2142" s="168" t="e">
        <f>IF(C2142="",NA(),MATCH($B2142&amp;$C2142,'Smelter Look-up'!$J:$J,0))</f>
        <v>#N/A</v>
      </c>
      <c r="X2142" s="169">
        <f t="shared" ca="1" si="170"/>
        <v>0</v>
      </c>
      <c r="AB2142" s="312" t="str">
        <f t="shared" si="172"/>
        <v/>
      </c>
      <c r="AC2142" s="169" t="str">
        <f t="shared" si="173"/>
        <v/>
      </c>
      <c r="AD2142" s="169" t="str">
        <f t="shared" si="174"/>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71"/>
        <v/>
      </c>
      <c r="T2143" s="154" t="str">
        <f ca="1">IF(B2143="","",IF(ISERROR(MATCH($J2143,SorP!$B$1:$B$6261,0)),"",INDIRECT("'SorP'!$A$"&amp;MATCH($S2143&amp;$J2143,SorP!C:C,0))))</f>
        <v/>
      </c>
      <c r="U2143" s="167"/>
      <c r="V2143" s="168" t="e">
        <f>IF(C2143="",NA(),MATCH($B2143&amp;$C2143,'Smelter Look-up'!$J:$J,0))</f>
        <v>#N/A</v>
      </c>
      <c r="X2143" s="169">
        <f t="shared" ca="1" si="170"/>
        <v>0</v>
      </c>
      <c r="AB2143" s="312" t="str">
        <f t="shared" si="172"/>
        <v/>
      </c>
      <c r="AC2143" s="169" t="str">
        <f t="shared" si="173"/>
        <v/>
      </c>
      <c r="AD2143" s="169" t="str">
        <f t="shared" si="174"/>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71"/>
        <v/>
      </c>
      <c r="T2144" s="154" t="str">
        <f ca="1">IF(B2144="","",IF(ISERROR(MATCH($J2144,SorP!$B$1:$B$6261,0)),"",INDIRECT("'SorP'!$A$"&amp;MATCH($S2144&amp;$J2144,SorP!C:C,0))))</f>
        <v/>
      </c>
      <c r="U2144" s="167"/>
      <c r="V2144" s="168" t="e">
        <f>IF(C2144="",NA(),MATCH($B2144&amp;$C2144,'Smelter Look-up'!$J:$J,0))</f>
        <v>#N/A</v>
      </c>
      <c r="X2144" s="169">
        <f t="shared" ca="1" si="170"/>
        <v>0</v>
      </c>
      <c r="AB2144" s="312" t="str">
        <f t="shared" si="172"/>
        <v/>
      </c>
      <c r="AC2144" s="169" t="str">
        <f t="shared" si="173"/>
        <v/>
      </c>
      <c r="AD2144" s="169" t="str">
        <f t="shared" si="174"/>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71"/>
        <v/>
      </c>
      <c r="T2145" s="154" t="str">
        <f ca="1">IF(B2145="","",IF(ISERROR(MATCH($J2145,SorP!$B$1:$B$6261,0)),"",INDIRECT("'SorP'!$A$"&amp;MATCH($S2145&amp;$J2145,SorP!C:C,0))))</f>
        <v/>
      </c>
      <c r="U2145" s="167"/>
      <c r="V2145" s="168" t="e">
        <f>IF(C2145="",NA(),MATCH($B2145&amp;$C2145,'Smelter Look-up'!$J:$J,0))</f>
        <v>#N/A</v>
      </c>
      <c r="X2145" s="169">
        <f t="shared" ca="1" si="170"/>
        <v>0</v>
      </c>
      <c r="AB2145" s="312" t="str">
        <f t="shared" si="172"/>
        <v/>
      </c>
      <c r="AC2145" s="169" t="str">
        <f t="shared" si="173"/>
        <v/>
      </c>
      <c r="AD2145" s="169" t="str">
        <f t="shared" si="174"/>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71"/>
        <v/>
      </c>
      <c r="T2146" s="154" t="str">
        <f ca="1">IF(B2146="","",IF(ISERROR(MATCH($J2146,SorP!$B$1:$B$6261,0)),"",INDIRECT("'SorP'!$A$"&amp;MATCH($S2146&amp;$J2146,SorP!C:C,0))))</f>
        <v/>
      </c>
      <c r="U2146" s="167"/>
      <c r="V2146" s="168" t="e">
        <f>IF(C2146="",NA(),MATCH($B2146&amp;$C2146,'Smelter Look-up'!$J:$J,0))</f>
        <v>#N/A</v>
      </c>
      <c r="X2146" s="169">
        <f t="shared" ca="1" si="170"/>
        <v>0</v>
      </c>
      <c r="AB2146" s="312" t="str">
        <f t="shared" si="172"/>
        <v/>
      </c>
      <c r="AC2146" s="169" t="str">
        <f t="shared" si="173"/>
        <v/>
      </c>
      <c r="AD2146" s="169" t="str">
        <f t="shared" si="174"/>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71"/>
        <v/>
      </c>
      <c r="T2147" s="154" t="str">
        <f ca="1">IF(B2147="","",IF(ISERROR(MATCH($J2147,SorP!$B$1:$B$6261,0)),"",INDIRECT("'SorP'!$A$"&amp;MATCH($S2147&amp;$J2147,SorP!C:C,0))))</f>
        <v/>
      </c>
      <c r="U2147" s="167"/>
      <c r="V2147" s="168" t="e">
        <f>IF(C2147="",NA(),MATCH($B2147&amp;$C2147,'Smelter Look-up'!$J:$J,0))</f>
        <v>#N/A</v>
      </c>
      <c r="X2147" s="169">
        <f t="shared" ca="1" si="170"/>
        <v>0</v>
      </c>
      <c r="AB2147" s="312" t="str">
        <f t="shared" si="172"/>
        <v/>
      </c>
      <c r="AC2147" s="169" t="str">
        <f t="shared" si="173"/>
        <v/>
      </c>
      <c r="AD2147" s="169" t="str">
        <f t="shared" si="174"/>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71"/>
        <v/>
      </c>
      <c r="T2148" s="154" t="str">
        <f ca="1">IF(B2148="","",IF(ISERROR(MATCH($J2148,SorP!$B$1:$B$6261,0)),"",INDIRECT("'SorP'!$A$"&amp;MATCH($S2148&amp;$J2148,SorP!C:C,0))))</f>
        <v/>
      </c>
      <c r="U2148" s="167"/>
      <c r="V2148" s="168" t="e">
        <f>IF(C2148="",NA(),MATCH($B2148&amp;$C2148,'Smelter Look-up'!$J:$J,0))</f>
        <v>#N/A</v>
      </c>
      <c r="X2148" s="169">
        <f t="shared" ca="1" si="170"/>
        <v>0</v>
      </c>
      <c r="AB2148" s="312" t="str">
        <f t="shared" si="172"/>
        <v/>
      </c>
      <c r="AC2148" s="169" t="str">
        <f t="shared" si="173"/>
        <v/>
      </c>
      <c r="AD2148" s="169" t="str">
        <f t="shared" si="174"/>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71"/>
        <v/>
      </c>
      <c r="T2149" s="154" t="str">
        <f ca="1">IF(B2149="","",IF(ISERROR(MATCH($J2149,SorP!$B$1:$B$6261,0)),"",INDIRECT("'SorP'!$A$"&amp;MATCH($S2149&amp;$J2149,SorP!C:C,0))))</f>
        <v/>
      </c>
      <c r="U2149" s="167"/>
      <c r="V2149" s="168" t="e">
        <f>IF(C2149="",NA(),MATCH($B2149&amp;$C2149,'Smelter Look-up'!$J:$J,0))</f>
        <v>#N/A</v>
      </c>
      <c r="X2149" s="169">
        <f t="shared" ca="1" si="170"/>
        <v>0</v>
      </c>
      <c r="AB2149" s="312" t="str">
        <f t="shared" si="172"/>
        <v/>
      </c>
      <c r="AC2149" s="169" t="str">
        <f t="shared" si="173"/>
        <v/>
      </c>
      <c r="AD2149" s="169" t="str">
        <f t="shared" si="174"/>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71"/>
        <v/>
      </c>
      <c r="T2150" s="154" t="str">
        <f ca="1">IF(B2150="","",IF(ISERROR(MATCH($J2150,SorP!$B$1:$B$6261,0)),"",INDIRECT("'SorP'!$A$"&amp;MATCH($S2150&amp;$J2150,SorP!C:C,0))))</f>
        <v/>
      </c>
      <c r="U2150" s="167"/>
      <c r="V2150" s="168" t="e">
        <f>IF(C2150="",NA(),MATCH($B2150&amp;$C2150,'Smelter Look-up'!$J:$J,0))</f>
        <v>#N/A</v>
      </c>
      <c r="X2150" s="169">
        <f t="shared" ca="1" si="170"/>
        <v>0</v>
      </c>
      <c r="AB2150" s="312" t="str">
        <f t="shared" si="172"/>
        <v/>
      </c>
      <c r="AC2150" s="169" t="str">
        <f t="shared" si="173"/>
        <v/>
      </c>
      <c r="AD2150" s="169" t="str">
        <f t="shared" si="174"/>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71"/>
        <v/>
      </c>
      <c r="T2151" s="154" t="str">
        <f ca="1">IF(B2151="","",IF(ISERROR(MATCH($J2151,SorP!$B$1:$B$6261,0)),"",INDIRECT("'SorP'!$A$"&amp;MATCH($S2151&amp;$J2151,SorP!C:C,0))))</f>
        <v/>
      </c>
      <c r="U2151" s="167"/>
      <c r="V2151" s="168" t="e">
        <f>IF(C2151="",NA(),MATCH($B2151&amp;$C2151,'Smelter Look-up'!$J:$J,0))</f>
        <v>#N/A</v>
      </c>
      <c r="X2151" s="169">
        <f t="shared" ca="1" si="170"/>
        <v>0</v>
      </c>
      <c r="AB2151" s="312" t="str">
        <f t="shared" si="172"/>
        <v/>
      </c>
      <c r="AC2151" s="169" t="str">
        <f t="shared" si="173"/>
        <v/>
      </c>
      <c r="AD2151" s="169" t="str">
        <f t="shared" si="174"/>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71"/>
        <v/>
      </c>
      <c r="T2152" s="154" t="str">
        <f ca="1">IF(B2152="","",IF(ISERROR(MATCH($J2152,SorP!$B$1:$B$6261,0)),"",INDIRECT("'SorP'!$A$"&amp;MATCH($S2152&amp;$J2152,SorP!C:C,0))))</f>
        <v/>
      </c>
      <c r="U2152" s="167"/>
      <c r="V2152" s="168" t="e">
        <f>IF(C2152="",NA(),MATCH($B2152&amp;$C2152,'Smelter Look-up'!$J:$J,0))</f>
        <v>#N/A</v>
      </c>
      <c r="X2152" s="169">
        <f t="shared" ca="1" si="170"/>
        <v>0</v>
      </c>
      <c r="AB2152" s="312" t="str">
        <f t="shared" si="172"/>
        <v/>
      </c>
      <c r="AC2152" s="169" t="str">
        <f t="shared" si="173"/>
        <v/>
      </c>
      <c r="AD2152" s="169" t="str">
        <f t="shared" si="174"/>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71"/>
        <v/>
      </c>
      <c r="T2153" s="154" t="str">
        <f ca="1">IF(B2153="","",IF(ISERROR(MATCH($J2153,SorP!$B$1:$B$6261,0)),"",INDIRECT("'SorP'!$A$"&amp;MATCH($S2153&amp;$J2153,SorP!C:C,0))))</f>
        <v/>
      </c>
      <c r="U2153" s="167"/>
      <c r="V2153" s="168" t="e">
        <f>IF(C2153="",NA(),MATCH($B2153&amp;$C2153,'Smelter Look-up'!$J:$J,0))</f>
        <v>#N/A</v>
      </c>
      <c r="X2153" s="169">
        <f t="shared" ca="1" si="170"/>
        <v>0</v>
      </c>
      <c r="AB2153" s="312" t="str">
        <f t="shared" si="172"/>
        <v/>
      </c>
      <c r="AC2153" s="169" t="str">
        <f t="shared" si="173"/>
        <v/>
      </c>
      <c r="AD2153" s="169" t="str">
        <f t="shared" si="174"/>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71"/>
        <v/>
      </c>
      <c r="T2154" s="154" t="str">
        <f ca="1">IF(B2154="","",IF(ISERROR(MATCH($J2154,SorP!$B$1:$B$6261,0)),"",INDIRECT("'SorP'!$A$"&amp;MATCH($S2154&amp;$J2154,SorP!C:C,0))))</f>
        <v/>
      </c>
      <c r="U2154" s="167"/>
      <c r="V2154" s="168" t="e">
        <f>IF(C2154="",NA(),MATCH($B2154&amp;$C2154,'Smelter Look-up'!$J:$J,0))</f>
        <v>#N/A</v>
      </c>
      <c r="X2154" s="169">
        <f t="shared" ca="1" si="170"/>
        <v>0</v>
      </c>
      <c r="AB2154" s="312" t="str">
        <f t="shared" si="172"/>
        <v/>
      </c>
      <c r="AC2154" s="169" t="str">
        <f t="shared" si="173"/>
        <v/>
      </c>
      <c r="AD2154" s="169" t="str">
        <f t="shared" si="174"/>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71"/>
        <v/>
      </c>
      <c r="T2155" s="154" t="str">
        <f ca="1">IF(B2155="","",IF(ISERROR(MATCH($J2155,SorP!$B$1:$B$6261,0)),"",INDIRECT("'SorP'!$A$"&amp;MATCH($S2155&amp;$J2155,SorP!C:C,0))))</f>
        <v/>
      </c>
      <c r="U2155" s="167"/>
      <c r="V2155" s="168" t="e">
        <f>IF(C2155="",NA(),MATCH($B2155&amp;$C2155,'Smelter Look-up'!$J:$J,0))</f>
        <v>#N/A</v>
      </c>
      <c r="X2155" s="169">
        <f t="shared" ca="1" si="170"/>
        <v>0</v>
      </c>
      <c r="AB2155" s="312" t="str">
        <f t="shared" si="172"/>
        <v/>
      </c>
      <c r="AC2155" s="169" t="str">
        <f t="shared" si="173"/>
        <v/>
      </c>
      <c r="AD2155" s="169" t="str">
        <f t="shared" si="174"/>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71"/>
        <v/>
      </c>
      <c r="T2156" s="154" t="str">
        <f ca="1">IF(B2156="","",IF(ISERROR(MATCH($J2156,SorP!$B$1:$B$6261,0)),"",INDIRECT("'SorP'!$A$"&amp;MATCH($S2156&amp;$J2156,SorP!C:C,0))))</f>
        <v/>
      </c>
      <c r="U2156" s="167"/>
      <c r="V2156" s="168" t="e">
        <f>IF(C2156="",NA(),MATCH($B2156&amp;$C2156,'Smelter Look-up'!$J:$J,0))</f>
        <v>#N/A</v>
      </c>
      <c r="X2156" s="169">
        <f t="shared" ca="1" si="170"/>
        <v>0</v>
      </c>
      <c r="AB2156" s="312" t="str">
        <f t="shared" si="172"/>
        <v/>
      </c>
      <c r="AC2156" s="169" t="str">
        <f t="shared" si="173"/>
        <v/>
      </c>
      <c r="AD2156" s="169" t="str">
        <f t="shared" si="174"/>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71"/>
        <v/>
      </c>
      <c r="T2157" s="154" t="str">
        <f ca="1">IF(B2157="","",IF(ISERROR(MATCH($J2157,SorP!$B$1:$B$6261,0)),"",INDIRECT("'SorP'!$A$"&amp;MATCH($S2157&amp;$J2157,SorP!C:C,0))))</f>
        <v/>
      </c>
      <c r="U2157" s="167"/>
      <c r="V2157" s="168" t="e">
        <f>IF(C2157="",NA(),MATCH($B2157&amp;$C2157,'Smelter Look-up'!$J:$J,0))</f>
        <v>#N/A</v>
      </c>
      <c r="X2157" s="169">
        <f t="shared" ca="1" si="170"/>
        <v>0</v>
      </c>
      <c r="AB2157" s="312" t="str">
        <f t="shared" si="172"/>
        <v/>
      </c>
      <c r="AC2157" s="169" t="str">
        <f t="shared" si="173"/>
        <v/>
      </c>
      <c r="AD2157" s="169" t="str">
        <f t="shared" si="174"/>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71"/>
        <v/>
      </c>
      <c r="T2158" s="154" t="str">
        <f ca="1">IF(B2158="","",IF(ISERROR(MATCH($J2158,SorP!$B$1:$B$6261,0)),"",INDIRECT("'SorP'!$A$"&amp;MATCH($S2158&amp;$J2158,SorP!C:C,0))))</f>
        <v/>
      </c>
      <c r="U2158" s="167"/>
      <c r="V2158" s="168" t="e">
        <f>IF(C2158="",NA(),MATCH($B2158&amp;$C2158,'Smelter Look-up'!$J:$J,0))</f>
        <v>#N/A</v>
      </c>
      <c r="X2158" s="169">
        <f t="shared" ca="1" si="170"/>
        <v>0</v>
      </c>
      <c r="AB2158" s="312" t="str">
        <f t="shared" si="172"/>
        <v/>
      </c>
      <c r="AC2158" s="169" t="str">
        <f t="shared" si="173"/>
        <v/>
      </c>
      <c r="AD2158" s="169" t="str">
        <f t="shared" si="174"/>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71"/>
        <v/>
      </c>
      <c r="T2159" s="154" t="str">
        <f ca="1">IF(B2159="","",IF(ISERROR(MATCH($J2159,SorP!$B$1:$B$6261,0)),"",INDIRECT("'SorP'!$A$"&amp;MATCH($S2159&amp;$J2159,SorP!C:C,0))))</f>
        <v/>
      </c>
      <c r="U2159" s="167"/>
      <c r="V2159" s="168" t="e">
        <f>IF(C2159="",NA(),MATCH($B2159&amp;$C2159,'Smelter Look-up'!$J:$J,0))</f>
        <v>#N/A</v>
      </c>
      <c r="X2159" s="169">
        <f t="shared" ca="1" si="170"/>
        <v>0</v>
      </c>
      <c r="AB2159" s="312" t="str">
        <f t="shared" si="172"/>
        <v/>
      </c>
      <c r="AC2159" s="169" t="str">
        <f t="shared" si="173"/>
        <v/>
      </c>
      <c r="AD2159" s="169" t="str">
        <f t="shared" si="174"/>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71"/>
        <v/>
      </c>
      <c r="T2160" s="154" t="str">
        <f ca="1">IF(B2160="","",IF(ISERROR(MATCH($J2160,SorP!$B$1:$B$6261,0)),"",INDIRECT("'SorP'!$A$"&amp;MATCH($S2160&amp;$J2160,SorP!C:C,0))))</f>
        <v/>
      </c>
      <c r="U2160" s="167"/>
      <c r="V2160" s="168" t="e">
        <f>IF(C2160="",NA(),MATCH($B2160&amp;$C2160,'Smelter Look-up'!$J:$J,0))</f>
        <v>#N/A</v>
      </c>
      <c r="X2160" s="169">
        <f t="shared" ca="1" si="170"/>
        <v>0</v>
      </c>
      <c r="AB2160" s="312" t="str">
        <f t="shared" si="172"/>
        <v/>
      </c>
      <c r="AC2160" s="169" t="str">
        <f t="shared" si="173"/>
        <v/>
      </c>
      <c r="AD2160" s="169" t="str">
        <f t="shared" si="174"/>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71"/>
        <v/>
      </c>
      <c r="T2161" s="154" t="str">
        <f ca="1">IF(B2161="","",IF(ISERROR(MATCH($J2161,SorP!$B$1:$B$6261,0)),"",INDIRECT("'SorP'!$A$"&amp;MATCH($S2161&amp;$J2161,SorP!C:C,0))))</f>
        <v/>
      </c>
      <c r="U2161" s="167"/>
      <c r="V2161" s="168" t="e">
        <f>IF(C2161="",NA(),MATCH($B2161&amp;$C2161,'Smelter Look-up'!$J:$J,0))</f>
        <v>#N/A</v>
      </c>
      <c r="X2161" s="169">
        <f t="shared" ca="1" si="170"/>
        <v>0</v>
      </c>
      <c r="AB2161" s="312" t="str">
        <f t="shared" si="172"/>
        <v/>
      </c>
      <c r="AC2161" s="169" t="str">
        <f t="shared" si="173"/>
        <v/>
      </c>
      <c r="AD2161" s="169" t="str">
        <f t="shared" si="174"/>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71"/>
        <v/>
      </c>
      <c r="T2162" s="154" t="str">
        <f ca="1">IF(B2162="","",IF(ISERROR(MATCH($J2162,SorP!$B$1:$B$6261,0)),"",INDIRECT("'SorP'!$A$"&amp;MATCH($S2162&amp;$J2162,SorP!C:C,0))))</f>
        <v/>
      </c>
      <c r="U2162" s="167"/>
      <c r="V2162" s="168" t="e">
        <f>IF(C2162="",NA(),MATCH($B2162&amp;$C2162,'Smelter Look-up'!$J:$J,0))</f>
        <v>#N/A</v>
      </c>
      <c r="X2162" s="169">
        <f t="shared" ca="1" si="170"/>
        <v>0</v>
      </c>
      <c r="AB2162" s="312" t="str">
        <f t="shared" si="172"/>
        <v/>
      </c>
      <c r="AC2162" s="169" t="str">
        <f t="shared" si="173"/>
        <v/>
      </c>
      <c r="AD2162" s="169" t="str">
        <f t="shared" si="174"/>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71"/>
        <v/>
      </c>
      <c r="T2163" s="154" t="str">
        <f ca="1">IF(B2163="","",IF(ISERROR(MATCH($J2163,SorP!$B$1:$B$6261,0)),"",INDIRECT("'SorP'!$A$"&amp;MATCH($S2163&amp;$J2163,SorP!C:C,0))))</f>
        <v/>
      </c>
      <c r="U2163" s="167"/>
      <c r="V2163" s="168" t="e">
        <f>IF(C2163="",NA(),MATCH($B2163&amp;$C2163,'Smelter Look-up'!$J:$J,0))</f>
        <v>#N/A</v>
      </c>
      <c r="X2163" s="169">
        <f t="shared" ca="1" si="170"/>
        <v>0</v>
      </c>
      <c r="AB2163" s="312" t="str">
        <f t="shared" si="172"/>
        <v/>
      </c>
      <c r="AC2163" s="169" t="str">
        <f t="shared" si="173"/>
        <v/>
      </c>
      <c r="AD2163" s="169" t="str">
        <f t="shared" si="174"/>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71"/>
        <v/>
      </c>
      <c r="T2164" s="154" t="str">
        <f ca="1">IF(B2164="","",IF(ISERROR(MATCH($J2164,SorP!$B$1:$B$6261,0)),"",INDIRECT("'SorP'!$A$"&amp;MATCH($S2164&amp;$J2164,SorP!C:C,0))))</f>
        <v/>
      </c>
      <c r="U2164" s="167"/>
      <c r="V2164" s="168" t="e">
        <f>IF(C2164="",NA(),MATCH($B2164&amp;$C2164,'Smelter Look-up'!$J:$J,0))</f>
        <v>#N/A</v>
      </c>
      <c r="X2164" s="169">
        <f t="shared" ca="1" si="170"/>
        <v>0</v>
      </c>
      <c r="AB2164" s="312" t="str">
        <f t="shared" si="172"/>
        <v/>
      </c>
      <c r="AC2164" s="169" t="str">
        <f t="shared" si="173"/>
        <v/>
      </c>
      <c r="AD2164" s="169" t="str">
        <f t="shared" si="174"/>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71"/>
        <v/>
      </c>
      <c r="T2165" s="154" t="str">
        <f ca="1">IF(B2165="","",IF(ISERROR(MATCH($J2165,SorP!$B$1:$B$6261,0)),"",INDIRECT("'SorP'!$A$"&amp;MATCH($S2165&amp;$J2165,SorP!C:C,0))))</f>
        <v/>
      </c>
      <c r="U2165" s="167"/>
      <c r="V2165" s="168" t="e">
        <f>IF(C2165="",NA(),MATCH($B2165&amp;$C2165,'Smelter Look-up'!$J:$J,0))</f>
        <v>#N/A</v>
      </c>
      <c r="X2165" s="169">
        <f t="shared" ca="1" si="170"/>
        <v>0</v>
      </c>
      <c r="AB2165" s="312" t="str">
        <f t="shared" si="172"/>
        <v/>
      </c>
      <c r="AC2165" s="169" t="str">
        <f t="shared" si="173"/>
        <v/>
      </c>
      <c r="AD2165" s="169" t="str">
        <f t="shared" si="174"/>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71"/>
        <v/>
      </c>
      <c r="T2166" s="154" t="str">
        <f ca="1">IF(B2166="","",IF(ISERROR(MATCH($J2166,SorP!$B$1:$B$6261,0)),"",INDIRECT("'SorP'!$A$"&amp;MATCH($S2166&amp;$J2166,SorP!C:C,0))))</f>
        <v/>
      </c>
      <c r="U2166" s="167"/>
      <c r="V2166" s="168" t="e">
        <f>IF(C2166="",NA(),MATCH($B2166&amp;$C2166,'Smelter Look-up'!$J:$J,0))</f>
        <v>#N/A</v>
      </c>
      <c r="X2166" s="169">
        <f t="shared" ca="1" si="170"/>
        <v>0</v>
      </c>
      <c r="AB2166" s="312" t="str">
        <f t="shared" si="172"/>
        <v/>
      </c>
      <c r="AC2166" s="169" t="str">
        <f t="shared" si="173"/>
        <v/>
      </c>
      <c r="AD2166" s="169" t="str">
        <f t="shared" si="174"/>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71"/>
        <v/>
      </c>
      <c r="T2167" s="154" t="str">
        <f ca="1">IF(B2167="","",IF(ISERROR(MATCH($J2167,SorP!$B$1:$B$6261,0)),"",INDIRECT("'SorP'!$A$"&amp;MATCH($S2167&amp;$J2167,SorP!C:C,0))))</f>
        <v/>
      </c>
      <c r="U2167" s="167"/>
      <c r="V2167" s="168" t="e">
        <f>IF(C2167="",NA(),MATCH($B2167&amp;$C2167,'Smelter Look-up'!$J:$J,0))</f>
        <v>#N/A</v>
      </c>
      <c r="X2167" s="169">
        <f t="shared" ca="1" si="170"/>
        <v>0</v>
      </c>
      <c r="AB2167" s="312" t="str">
        <f t="shared" si="172"/>
        <v/>
      </c>
      <c r="AC2167" s="169" t="str">
        <f t="shared" si="173"/>
        <v/>
      </c>
      <c r="AD2167" s="169" t="str">
        <f t="shared" si="174"/>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71"/>
        <v/>
      </c>
      <c r="T2168" s="154" t="str">
        <f ca="1">IF(B2168="","",IF(ISERROR(MATCH($J2168,SorP!$B$1:$B$6261,0)),"",INDIRECT("'SorP'!$A$"&amp;MATCH($S2168&amp;$J2168,SorP!C:C,0))))</f>
        <v/>
      </c>
      <c r="U2168" s="167"/>
      <c r="V2168" s="168" t="e">
        <f>IF(C2168="",NA(),MATCH($B2168&amp;$C2168,'Smelter Look-up'!$J:$J,0))</f>
        <v>#N/A</v>
      </c>
      <c r="X2168" s="169">
        <f t="shared" ref="X2168:X2231" ca="1" si="175">IF(AND(C2168="Smelter not listed",OR(LEN(D2168)=0,LEN(E2168)=0)),1,0)</f>
        <v>0</v>
      </c>
      <c r="AB2168" s="312" t="str">
        <f t="shared" si="172"/>
        <v/>
      </c>
      <c r="AC2168" s="169" t="str">
        <f t="shared" si="173"/>
        <v/>
      </c>
      <c r="AD2168" s="169" t="str">
        <f t="shared" si="174"/>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ref="S2169:S2232" ca="1" si="176">IF(B2169="","",IF(ISERROR(MATCH($E2169,CL,0)),"Unknown",INDIRECT("'C'!$A$"&amp;MATCH($E2169,CL,0)+1)))</f>
        <v/>
      </c>
      <c r="T2169" s="154" t="str">
        <f ca="1">IF(B2169="","",IF(ISERROR(MATCH($J2169,SorP!$B$1:$B$6261,0)),"",INDIRECT("'SorP'!$A$"&amp;MATCH($S2169&amp;$J2169,SorP!C:C,0))))</f>
        <v/>
      </c>
      <c r="U2169" s="167"/>
      <c r="V2169" s="168" t="e">
        <f>IF(C2169="",NA(),MATCH($B2169&amp;$C2169,'Smelter Look-up'!$J:$J,0))</f>
        <v>#N/A</v>
      </c>
      <c r="X2169" s="169">
        <f t="shared" ca="1" si="175"/>
        <v>0</v>
      </c>
      <c r="AB2169" s="312" t="str">
        <f t="shared" si="172"/>
        <v/>
      </c>
      <c r="AC2169" s="169" t="str">
        <f t="shared" si="173"/>
        <v/>
      </c>
      <c r="AD2169" s="169" t="str">
        <f t="shared" si="174"/>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76"/>
        <v/>
      </c>
      <c r="T2170" s="154" t="str">
        <f ca="1">IF(B2170="","",IF(ISERROR(MATCH($J2170,SorP!$B$1:$B$6261,0)),"",INDIRECT("'SorP'!$A$"&amp;MATCH($S2170&amp;$J2170,SorP!C:C,0))))</f>
        <v/>
      </c>
      <c r="U2170" s="167"/>
      <c r="V2170" s="168" t="e">
        <f>IF(C2170="",NA(),MATCH($B2170&amp;$C2170,'Smelter Look-up'!$J:$J,0))</f>
        <v>#N/A</v>
      </c>
      <c r="X2170" s="169">
        <f t="shared" ca="1" si="175"/>
        <v>0</v>
      </c>
      <c r="AB2170" s="312" t="str">
        <f t="shared" si="172"/>
        <v/>
      </c>
      <c r="AC2170" s="169" t="str">
        <f t="shared" si="173"/>
        <v/>
      </c>
      <c r="AD2170" s="169" t="str">
        <f t="shared" si="174"/>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76"/>
        <v/>
      </c>
      <c r="T2171" s="154" t="str">
        <f ca="1">IF(B2171="","",IF(ISERROR(MATCH($J2171,SorP!$B$1:$B$6261,0)),"",INDIRECT("'SorP'!$A$"&amp;MATCH($S2171&amp;$J2171,SorP!C:C,0))))</f>
        <v/>
      </c>
      <c r="U2171" s="167"/>
      <c r="V2171" s="168" t="e">
        <f>IF(C2171="",NA(),MATCH($B2171&amp;$C2171,'Smelter Look-up'!$J:$J,0))</f>
        <v>#N/A</v>
      </c>
      <c r="X2171" s="169">
        <f t="shared" ca="1" si="175"/>
        <v>0</v>
      </c>
      <c r="AB2171" s="312" t="str">
        <f t="shared" si="172"/>
        <v/>
      </c>
      <c r="AC2171" s="169" t="str">
        <f t="shared" si="173"/>
        <v/>
      </c>
      <c r="AD2171" s="169" t="str">
        <f t="shared" si="174"/>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76"/>
        <v/>
      </c>
      <c r="T2172" s="154" t="str">
        <f ca="1">IF(B2172="","",IF(ISERROR(MATCH($J2172,SorP!$B$1:$B$6261,0)),"",INDIRECT("'SorP'!$A$"&amp;MATCH($S2172&amp;$J2172,SorP!C:C,0))))</f>
        <v/>
      </c>
      <c r="U2172" s="167"/>
      <c r="V2172" s="168" t="e">
        <f>IF(C2172="",NA(),MATCH($B2172&amp;$C2172,'Smelter Look-up'!$J:$J,0))</f>
        <v>#N/A</v>
      </c>
      <c r="X2172" s="169">
        <f t="shared" ca="1" si="175"/>
        <v>0</v>
      </c>
      <c r="AB2172" s="312" t="str">
        <f t="shared" si="172"/>
        <v/>
      </c>
      <c r="AC2172" s="169" t="str">
        <f t="shared" si="173"/>
        <v/>
      </c>
      <c r="AD2172" s="169" t="str">
        <f t="shared" si="174"/>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76"/>
        <v/>
      </c>
      <c r="T2173" s="154" t="str">
        <f ca="1">IF(B2173="","",IF(ISERROR(MATCH($J2173,SorP!$B$1:$B$6261,0)),"",INDIRECT("'SorP'!$A$"&amp;MATCH($S2173&amp;$J2173,SorP!C:C,0))))</f>
        <v/>
      </c>
      <c r="U2173" s="167"/>
      <c r="V2173" s="168" t="e">
        <f>IF(C2173="",NA(),MATCH($B2173&amp;$C2173,'Smelter Look-up'!$J:$J,0))</f>
        <v>#N/A</v>
      </c>
      <c r="X2173" s="169">
        <f t="shared" ca="1" si="175"/>
        <v>0</v>
      </c>
      <c r="AB2173" s="312" t="str">
        <f t="shared" si="172"/>
        <v/>
      </c>
      <c r="AC2173" s="169" t="str">
        <f t="shared" si="173"/>
        <v/>
      </c>
      <c r="AD2173" s="169" t="str">
        <f t="shared" si="174"/>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76"/>
        <v/>
      </c>
      <c r="T2174" s="154" t="str">
        <f ca="1">IF(B2174="","",IF(ISERROR(MATCH($J2174,SorP!$B$1:$B$6261,0)),"",INDIRECT("'SorP'!$A$"&amp;MATCH($S2174&amp;$J2174,SorP!C:C,0))))</f>
        <v/>
      </c>
      <c r="U2174" s="167"/>
      <c r="V2174" s="168" t="e">
        <f>IF(C2174="",NA(),MATCH($B2174&amp;$C2174,'Smelter Look-up'!$J:$J,0))</f>
        <v>#N/A</v>
      </c>
      <c r="X2174" s="169">
        <f t="shared" ca="1" si="175"/>
        <v>0</v>
      </c>
      <c r="AB2174" s="312" t="str">
        <f t="shared" si="172"/>
        <v/>
      </c>
      <c r="AC2174" s="169" t="str">
        <f t="shared" si="173"/>
        <v/>
      </c>
      <c r="AD2174" s="169" t="str">
        <f t="shared" si="174"/>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76"/>
        <v/>
      </c>
      <c r="T2175" s="154" t="str">
        <f ca="1">IF(B2175="","",IF(ISERROR(MATCH($J2175,SorP!$B$1:$B$6261,0)),"",INDIRECT("'SorP'!$A$"&amp;MATCH($S2175&amp;$J2175,SorP!C:C,0))))</f>
        <v/>
      </c>
      <c r="U2175" s="167"/>
      <c r="V2175" s="168" t="e">
        <f>IF(C2175="",NA(),MATCH($B2175&amp;$C2175,'Smelter Look-up'!$J:$J,0))</f>
        <v>#N/A</v>
      </c>
      <c r="X2175" s="169">
        <f t="shared" ca="1" si="175"/>
        <v>0</v>
      </c>
      <c r="AB2175" s="312" t="str">
        <f t="shared" ref="AB2175:AB2238" si="177">IF(C2175="","",B2175)</f>
        <v/>
      </c>
      <c r="AC2175" s="169" t="str">
        <f t="shared" ref="AC2175:AC2238" si="178">B2175</f>
        <v/>
      </c>
      <c r="AD2175" s="169" t="str">
        <f t="shared" ref="AD2175:AD2238" si="179">IF(C2175="Smelter not listed",D2175,C2175)</f>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ca="1" si="176"/>
        <v/>
      </c>
      <c r="T2176" s="154" t="str">
        <f ca="1">IF(B2176="","",IF(ISERROR(MATCH($J2176,SorP!$B$1:$B$6261,0)),"",INDIRECT("'SorP'!$A$"&amp;MATCH($S2176&amp;$J2176,SorP!C:C,0))))</f>
        <v/>
      </c>
      <c r="U2176" s="167"/>
      <c r="V2176" s="168" t="e">
        <f>IF(C2176="",NA(),MATCH($B2176&amp;$C2176,'Smelter Look-up'!$J:$J,0))</f>
        <v>#N/A</v>
      </c>
      <c r="X2176" s="169">
        <f t="shared" ca="1" si="175"/>
        <v>0</v>
      </c>
      <c r="AB2176" s="312" t="str">
        <f t="shared" si="177"/>
        <v/>
      </c>
      <c r="AC2176" s="169" t="str">
        <f t="shared" si="178"/>
        <v/>
      </c>
      <c r="AD2176" s="169" t="str">
        <f t="shared" si="179"/>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6"/>
        <v/>
      </c>
      <c r="T2177" s="154" t="str">
        <f ca="1">IF(B2177="","",IF(ISERROR(MATCH($J2177,SorP!$B$1:$B$6261,0)),"",INDIRECT("'SorP'!$A$"&amp;MATCH($S2177&amp;$J2177,SorP!C:C,0))))</f>
        <v/>
      </c>
      <c r="U2177" s="167"/>
      <c r="V2177" s="168" t="e">
        <f>IF(C2177="",NA(),MATCH($B2177&amp;$C2177,'Smelter Look-up'!$J:$J,0))</f>
        <v>#N/A</v>
      </c>
      <c r="X2177" s="169">
        <f t="shared" ca="1" si="175"/>
        <v>0</v>
      </c>
      <c r="AB2177" s="312" t="str">
        <f t="shared" si="177"/>
        <v/>
      </c>
      <c r="AC2177" s="169" t="str">
        <f t="shared" si="178"/>
        <v/>
      </c>
      <c r="AD2177" s="169" t="str">
        <f t="shared" si="179"/>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6"/>
        <v/>
      </c>
      <c r="T2178" s="154" t="str">
        <f ca="1">IF(B2178="","",IF(ISERROR(MATCH($J2178,SorP!$B$1:$B$6261,0)),"",INDIRECT("'SorP'!$A$"&amp;MATCH($S2178&amp;$J2178,SorP!C:C,0))))</f>
        <v/>
      </c>
      <c r="U2178" s="167"/>
      <c r="V2178" s="168" t="e">
        <f>IF(C2178="",NA(),MATCH($B2178&amp;$C2178,'Smelter Look-up'!$J:$J,0))</f>
        <v>#N/A</v>
      </c>
      <c r="X2178" s="169">
        <f t="shared" ca="1" si="175"/>
        <v>0</v>
      </c>
      <c r="AB2178" s="312" t="str">
        <f t="shared" si="177"/>
        <v/>
      </c>
      <c r="AC2178" s="169" t="str">
        <f t="shared" si="178"/>
        <v/>
      </c>
      <c r="AD2178" s="169" t="str">
        <f t="shared" si="179"/>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6"/>
        <v/>
      </c>
      <c r="T2179" s="154" t="str">
        <f ca="1">IF(B2179="","",IF(ISERROR(MATCH($J2179,SorP!$B$1:$B$6261,0)),"",INDIRECT("'SorP'!$A$"&amp;MATCH($S2179&amp;$J2179,SorP!C:C,0))))</f>
        <v/>
      </c>
      <c r="U2179" s="167"/>
      <c r="V2179" s="168" t="e">
        <f>IF(C2179="",NA(),MATCH($B2179&amp;$C2179,'Smelter Look-up'!$J:$J,0))</f>
        <v>#N/A</v>
      </c>
      <c r="X2179" s="169">
        <f t="shared" ca="1" si="175"/>
        <v>0</v>
      </c>
      <c r="AB2179" s="312" t="str">
        <f t="shared" si="177"/>
        <v/>
      </c>
      <c r="AC2179" s="169" t="str">
        <f t="shared" si="178"/>
        <v/>
      </c>
      <c r="AD2179" s="169" t="str">
        <f t="shared" si="179"/>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6"/>
        <v/>
      </c>
      <c r="T2180" s="154" t="str">
        <f ca="1">IF(B2180="","",IF(ISERROR(MATCH($J2180,SorP!$B$1:$B$6261,0)),"",INDIRECT("'SorP'!$A$"&amp;MATCH($S2180&amp;$J2180,SorP!C:C,0))))</f>
        <v/>
      </c>
      <c r="U2180" s="167"/>
      <c r="V2180" s="168" t="e">
        <f>IF(C2180="",NA(),MATCH($B2180&amp;$C2180,'Smelter Look-up'!$J:$J,0))</f>
        <v>#N/A</v>
      </c>
      <c r="X2180" s="169">
        <f t="shared" ca="1" si="175"/>
        <v>0</v>
      </c>
      <c r="AB2180" s="312" t="str">
        <f t="shared" si="177"/>
        <v/>
      </c>
      <c r="AC2180" s="169" t="str">
        <f t="shared" si="178"/>
        <v/>
      </c>
      <c r="AD2180" s="169" t="str">
        <f t="shared" si="179"/>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6"/>
        <v/>
      </c>
      <c r="T2181" s="154" t="str">
        <f ca="1">IF(B2181="","",IF(ISERROR(MATCH($J2181,SorP!$B$1:$B$6261,0)),"",INDIRECT("'SorP'!$A$"&amp;MATCH($S2181&amp;$J2181,SorP!C:C,0))))</f>
        <v/>
      </c>
      <c r="U2181" s="167"/>
      <c r="V2181" s="168" t="e">
        <f>IF(C2181="",NA(),MATCH($B2181&amp;$C2181,'Smelter Look-up'!$J:$J,0))</f>
        <v>#N/A</v>
      </c>
      <c r="X2181" s="169">
        <f t="shared" ca="1" si="175"/>
        <v>0</v>
      </c>
      <c r="AB2181" s="312" t="str">
        <f t="shared" si="177"/>
        <v/>
      </c>
      <c r="AC2181" s="169" t="str">
        <f t="shared" si="178"/>
        <v/>
      </c>
      <c r="AD2181" s="169" t="str">
        <f t="shared" si="179"/>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6"/>
        <v/>
      </c>
      <c r="T2182" s="154" t="str">
        <f ca="1">IF(B2182="","",IF(ISERROR(MATCH($J2182,SorP!$B$1:$B$6261,0)),"",INDIRECT("'SorP'!$A$"&amp;MATCH($S2182&amp;$J2182,SorP!C:C,0))))</f>
        <v/>
      </c>
      <c r="U2182" s="167"/>
      <c r="V2182" s="168" t="e">
        <f>IF(C2182="",NA(),MATCH($B2182&amp;$C2182,'Smelter Look-up'!$J:$J,0))</f>
        <v>#N/A</v>
      </c>
      <c r="X2182" s="169">
        <f t="shared" ca="1" si="175"/>
        <v>0</v>
      </c>
      <c r="AB2182" s="312" t="str">
        <f t="shared" si="177"/>
        <v/>
      </c>
      <c r="AC2182" s="169" t="str">
        <f t="shared" si="178"/>
        <v/>
      </c>
      <c r="AD2182" s="169" t="str">
        <f t="shared" si="179"/>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6"/>
        <v/>
      </c>
      <c r="T2183" s="154" t="str">
        <f ca="1">IF(B2183="","",IF(ISERROR(MATCH($J2183,SorP!$B$1:$B$6261,0)),"",INDIRECT("'SorP'!$A$"&amp;MATCH($S2183&amp;$J2183,SorP!C:C,0))))</f>
        <v/>
      </c>
      <c r="U2183" s="167"/>
      <c r="V2183" s="168" t="e">
        <f>IF(C2183="",NA(),MATCH($B2183&amp;$C2183,'Smelter Look-up'!$J:$J,0))</f>
        <v>#N/A</v>
      </c>
      <c r="X2183" s="169">
        <f t="shared" ca="1" si="175"/>
        <v>0</v>
      </c>
      <c r="AB2183" s="312" t="str">
        <f t="shared" si="177"/>
        <v/>
      </c>
      <c r="AC2183" s="169" t="str">
        <f t="shared" si="178"/>
        <v/>
      </c>
      <c r="AD2183" s="169" t="str">
        <f t="shared" si="179"/>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6"/>
        <v/>
      </c>
      <c r="T2184" s="154" t="str">
        <f ca="1">IF(B2184="","",IF(ISERROR(MATCH($J2184,SorP!$B$1:$B$6261,0)),"",INDIRECT("'SorP'!$A$"&amp;MATCH($S2184&amp;$J2184,SorP!C:C,0))))</f>
        <v/>
      </c>
      <c r="U2184" s="167"/>
      <c r="V2184" s="168" t="e">
        <f>IF(C2184="",NA(),MATCH($B2184&amp;$C2184,'Smelter Look-up'!$J:$J,0))</f>
        <v>#N/A</v>
      </c>
      <c r="X2184" s="169">
        <f t="shared" ca="1" si="175"/>
        <v>0</v>
      </c>
      <c r="AB2184" s="312" t="str">
        <f t="shared" si="177"/>
        <v/>
      </c>
      <c r="AC2184" s="169" t="str">
        <f t="shared" si="178"/>
        <v/>
      </c>
      <c r="AD2184" s="169" t="str">
        <f t="shared" si="179"/>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6"/>
        <v/>
      </c>
      <c r="T2185" s="154" t="str">
        <f ca="1">IF(B2185="","",IF(ISERROR(MATCH($J2185,SorP!$B$1:$B$6261,0)),"",INDIRECT("'SorP'!$A$"&amp;MATCH($S2185&amp;$J2185,SorP!C:C,0))))</f>
        <v/>
      </c>
      <c r="U2185" s="167"/>
      <c r="V2185" s="168" t="e">
        <f>IF(C2185="",NA(),MATCH($B2185&amp;$C2185,'Smelter Look-up'!$J:$J,0))</f>
        <v>#N/A</v>
      </c>
      <c r="X2185" s="169">
        <f t="shared" ca="1" si="175"/>
        <v>0</v>
      </c>
      <c r="AB2185" s="312" t="str">
        <f t="shared" si="177"/>
        <v/>
      </c>
      <c r="AC2185" s="169" t="str">
        <f t="shared" si="178"/>
        <v/>
      </c>
      <c r="AD2185" s="169" t="str">
        <f t="shared" si="179"/>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6"/>
        <v/>
      </c>
      <c r="T2186" s="154" t="str">
        <f ca="1">IF(B2186="","",IF(ISERROR(MATCH($J2186,SorP!$B$1:$B$6261,0)),"",INDIRECT("'SorP'!$A$"&amp;MATCH($S2186&amp;$J2186,SorP!C:C,0))))</f>
        <v/>
      </c>
      <c r="U2186" s="167"/>
      <c r="V2186" s="168" t="e">
        <f>IF(C2186="",NA(),MATCH($B2186&amp;$C2186,'Smelter Look-up'!$J:$J,0))</f>
        <v>#N/A</v>
      </c>
      <c r="X2186" s="169">
        <f t="shared" ca="1" si="175"/>
        <v>0</v>
      </c>
      <c r="AB2186" s="312" t="str">
        <f t="shared" si="177"/>
        <v/>
      </c>
      <c r="AC2186" s="169" t="str">
        <f t="shared" si="178"/>
        <v/>
      </c>
      <c r="AD2186" s="169" t="str">
        <f t="shared" si="179"/>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6"/>
        <v/>
      </c>
      <c r="T2187" s="154" t="str">
        <f ca="1">IF(B2187="","",IF(ISERROR(MATCH($J2187,SorP!$B$1:$B$6261,0)),"",INDIRECT("'SorP'!$A$"&amp;MATCH($S2187&amp;$J2187,SorP!C:C,0))))</f>
        <v/>
      </c>
      <c r="U2187" s="167"/>
      <c r="V2187" s="168" t="e">
        <f>IF(C2187="",NA(),MATCH($B2187&amp;$C2187,'Smelter Look-up'!$J:$J,0))</f>
        <v>#N/A</v>
      </c>
      <c r="X2187" s="169">
        <f t="shared" ca="1" si="175"/>
        <v>0</v>
      </c>
      <c r="AB2187" s="312" t="str">
        <f t="shared" si="177"/>
        <v/>
      </c>
      <c r="AC2187" s="169" t="str">
        <f t="shared" si="178"/>
        <v/>
      </c>
      <c r="AD2187" s="169" t="str">
        <f t="shared" si="179"/>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6"/>
        <v/>
      </c>
      <c r="T2188" s="154" t="str">
        <f ca="1">IF(B2188="","",IF(ISERROR(MATCH($J2188,SorP!$B$1:$B$6261,0)),"",INDIRECT("'SorP'!$A$"&amp;MATCH($S2188&amp;$J2188,SorP!C:C,0))))</f>
        <v/>
      </c>
      <c r="U2188" s="167"/>
      <c r="V2188" s="168" t="e">
        <f>IF(C2188="",NA(),MATCH($B2188&amp;$C2188,'Smelter Look-up'!$J:$J,0))</f>
        <v>#N/A</v>
      </c>
      <c r="X2188" s="169">
        <f t="shared" ca="1" si="175"/>
        <v>0</v>
      </c>
      <c r="AB2188" s="312" t="str">
        <f t="shared" si="177"/>
        <v/>
      </c>
      <c r="AC2188" s="169" t="str">
        <f t="shared" si="178"/>
        <v/>
      </c>
      <c r="AD2188" s="169" t="str">
        <f t="shared" si="179"/>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6"/>
        <v/>
      </c>
      <c r="T2189" s="154" t="str">
        <f ca="1">IF(B2189="","",IF(ISERROR(MATCH($J2189,SorP!$B$1:$B$6261,0)),"",INDIRECT("'SorP'!$A$"&amp;MATCH($S2189&amp;$J2189,SorP!C:C,0))))</f>
        <v/>
      </c>
      <c r="U2189" s="167"/>
      <c r="V2189" s="168" t="e">
        <f>IF(C2189="",NA(),MATCH($B2189&amp;$C2189,'Smelter Look-up'!$J:$J,0))</f>
        <v>#N/A</v>
      </c>
      <c r="X2189" s="169">
        <f t="shared" ca="1" si="175"/>
        <v>0</v>
      </c>
      <c r="AB2189" s="312" t="str">
        <f t="shared" si="177"/>
        <v/>
      </c>
      <c r="AC2189" s="169" t="str">
        <f t="shared" si="178"/>
        <v/>
      </c>
      <c r="AD2189" s="169" t="str">
        <f t="shared" si="179"/>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6"/>
        <v/>
      </c>
      <c r="T2190" s="154" t="str">
        <f ca="1">IF(B2190="","",IF(ISERROR(MATCH($J2190,SorP!$B$1:$B$6261,0)),"",INDIRECT("'SorP'!$A$"&amp;MATCH($S2190&amp;$J2190,SorP!C:C,0))))</f>
        <v/>
      </c>
      <c r="U2190" s="167"/>
      <c r="V2190" s="168" t="e">
        <f>IF(C2190="",NA(),MATCH($B2190&amp;$C2190,'Smelter Look-up'!$J:$J,0))</f>
        <v>#N/A</v>
      </c>
      <c r="X2190" s="169">
        <f t="shared" ca="1" si="175"/>
        <v>0</v>
      </c>
      <c r="AB2190" s="312" t="str">
        <f t="shared" si="177"/>
        <v/>
      </c>
      <c r="AC2190" s="169" t="str">
        <f t="shared" si="178"/>
        <v/>
      </c>
      <c r="AD2190" s="169" t="str">
        <f t="shared" si="179"/>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6"/>
        <v/>
      </c>
      <c r="T2191" s="154" t="str">
        <f ca="1">IF(B2191="","",IF(ISERROR(MATCH($J2191,SorP!$B$1:$B$6261,0)),"",INDIRECT("'SorP'!$A$"&amp;MATCH($S2191&amp;$J2191,SorP!C:C,0))))</f>
        <v/>
      </c>
      <c r="U2191" s="167"/>
      <c r="V2191" s="168" t="e">
        <f>IF(C2191="",NA(),MATCH($B2191&amp;$C2191,'Smelter Look-up'!$J:$J,0))</f>
        <v>#N/A</v>
      </c>
      <c r="X2191" s="169">
        <f t="shared" ca="1" si="175"/>
        <v>0</v>
      </c>
      <c r="AB2191" s="312" t="str">
        <f t="shared" si="177"/>
        <v/>
      </c>
      <c r="AC2191" s="169" t="str">
        <f t="shared" si="178"/>
        <v/>
      </c>
      <c r="AD2191" s="169" t="str">
        <f t="shared" si="179"/>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6"/>
        <v/>
      </c>
      <c r="T2192" s="154" t="str">
        <f ca="1">IF(B2192="","",IF(ISERROR(MATCH($J2192,SorP!$B$1:$B$6261,0)),"",INDIRECT("'SorP'!$A$"&amp;MATCH($S2192&amp;$J2192,SorP!C:C,0))))</f>
        <v/>
      </c>
      <c r="U2192" s="167"/>
      <c r="V2192" s="168" t="e">
        <f>IF(C2192="",NA(),MATCH($B2192&amp;$C2192,'Smelter Look-up'!$J:$J,0))</f>
        <v>#N/A</v>
      </c>
      <c r="X2192" s="169">
        <f t="shared" ca="1" si="175"/>
        <v>0</v>
      </c>
      <c r="AB2192" s="312" t="str">
        <f t="shared" si="177"/>
        <v/>
      </c>
      <c r="AC2192" s="169" t="str">
        <f t="shared" si="178"/>
        <v/>
      </c>
      <c r="AD2192" s="169" t="str">
        <f t="shared" si="179"/>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6"/>
        <v/>
      </c>
      <c r="T2193" s="154" t="str">
        <f ca="1">IF(B2193="","",IF(ISERROR(MATCH($J2193,SorP!$B$1:$B$6261,0)),"",INDIRECT("'SorP'!$A$"&amp;MATCH($S2193&amp;$J2193,SorP!C:C,0))))</f>
        <v/>
      </c>
      <c r="U2193" s="167"/>
      <c r="V2193" s="168" t="e">
        <f>IF(C2193="",NA(),MATCH($B2193&amp;$C2193,'Smelter Look-up'!$J:$J,0))</f>
        <v>#N/A</v>
      </c>
      <c r="X2193" s="169">
        <f t="shared" ca="1" si="175"/>
        <v>0</v>
      </c>
      <c r="AB2193" s="312" t="str">
        <f t="shared" si="177"/>
        <v/>
      </c>
      <c r="AC2193" s="169" t="str">
        <f t="shared" si="178"/>
        <v/>
      </c>
      <c r="AD2193" s="169" t="str">
        <f t="shared" si="179"/>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6"/>
        <v/>
      </c>
      <c r="T2194" s="154" t="str">
        <f ca="1">IF(B2194="","",IF(ISERROR(MATCH($J2194,SorP!$B$1:$B$6261,0)),"",INDIRECT("'SorP'!$A$"&amp;MATCH($S2194&amp;$J2194,SorP!C:C,0))))</f>
        <v/>
      </c>
      <c r="U2194" s="167"/>
      <c r="V2194" s="168" t="e">
        <f>IF(C2194="",NA(),MATCH($B2194&amp;$C2194,'Smelter Look-up'!$J:$J,0))</f>
        <v>#N/A</v>
      </c>
      <c r="X2194" s="169">
        <f t="shared" ca="1" si="175"/>
        <v>0</v>
      </c>
      <c r="AB2194" s="312" t="str">
        <f t="shared" si="177"/>
        <v/>
      </c>
      <c r="AC2194" s="169" t="str">
        <f t="shared" si="178"/>
        <v/>
      </c>
      <c r="AD2194" s="169" t="str">
        <f t="shared" si="179"/>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6"/>
        <v/>
      </c>
      <c r="T2195" s="154" t="str">
        <f ca="1">IF(B2195="","",IF(ISERROR(MATCH($J2195,SorP!$B$1:$B$6261,0)),"",INDIRECT("'SorP'!$A$"&amp;MATCH($S2195&amp;$J2195,SorP!C:C,0))))</f>
        <v/>
      </c>
      <c r="U2195" s="167"/>
      <c r="V2195" s="168" t="e">
        <f>IF(C2195="",NA(),MATCH($B2195&amp;$C2195,'Smelter Look-up'!$J:$J,0))</f>
        <v>#N/A</v>
      </c>
      <c r="X2195" s="169">
        <f t="shared" ca="1" si="175"/>
        <v>0</v>
      </c>
      <c r="AB2195" s="312" t="str">
        <f t="shared" si="177"/>
        <v/>
      </c>
      <c r="AC2195" s="169" t="str">
        <f t="shared" si="178"/>
        <v/>
      </c>
      <c r="AD2195" s="169" t="str">
        <f t="shared" si="179"/>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6"/>
        <v/>
      </c>
      <c r="T2196" s="154" t="str">
        <f ca="1">IF(B2196="","",IF(ISERROR(MATCH($J2196,SorP!$B$1:$B$6261,0)),"",INDIRECT("'SorP'!$A$"&amp;MATCH($S2196&amp;$J2196,SorP!C:C,0))))</f>
        <v/>
      </c>
      <c r="U2196" s="167"/>
      <c r="V2196" s="168" t="e">
        <f>IF(C2196="",NA(),MATCH($B2196&amp;$C2196,'Smelter Look-up'!$J:$J,0))</f>
        <v>#N/A</v>
      </c>
      <c r="X2196" s="169">
        <f t="shared" ca="1" si="175"/>
        <v>0</v>
      </c>
      <c r="AB2196" s="312" t="str">
        <f t="shared" si="177"/>
        <v/>
      </c>
      <c r="AC2196" s="169" t="str">
        <f t="shared" si="178"/>
        <v/>
      </c>
      <c r="AD2196" s="169" t="str">
        <f t="shared" si="179"/>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6"/>
        <v/>
      </c>
      <c r="T2197" s="154" t="str">
        <f ca="1">IF(B2197="","",IF(ISERROR(MATCH($J2197,SorP!$B$1:$B$6261,0)),"",INDIRECT("'SorP'!$A$"&amp;MATCH($S2197&amp;$J2197,SorP!C:C,0))))</f>
        <v/>
      </c>
      <c r="U2197" s="167"/>
      <c r="V2197" s="168" t="e">
        <f>IF(C2197="",NA(),MATCH($B2197&amp;$C2197,'Smelter Look-up'!$J:$J,0))</f>
        <v>#N/A</v>
      </c>
      <c r="X2197" s="169">
        <f t="shared" ca="1" si="175"/>
        <v>0</v>
      </c>
      <c r="AB2197" s="312" t="str">
        <f t="shared" si="177"/>
        <v/>
      </c>
      <c r="AC2197" s="169" t="str">
        <f t="shared" si="178"/>
        <v/>
      </c>
      <c r="AD2197" s="169" t="str">
        <f t="shared" si="179"/>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6"/>
        <v/>
      </c>
      <c r="T2198" s="154" t="str">
        <f ca="1">IF(B2198="","",IF(ISERROR(MATCH($J2198,SorP!$B$1:$B$6261,0)),"",INDIRECT("'SorP'!$A$"&amp;MATCH($S2198&amp;$J2198,SorP!C:C,0))))</f>
        <v/>
      </c>
      <c r="U2198" s="167"/>
      <c r="V2198" s="168" t="e">
        <f>IF(C2198="",NA(),MATCH($B2198&amp;$C2198,'Smelter Look-up'!$J:$J,0))</f>
        <v>#N/A</v>
      </c>
      <c r="X2198" s="169">
        <f t="shared" ca="1" si="175"/>
        <v>0</v>
      </c>
      <c r="AB2198" s="312" t="str">
        <f t="shared" si="177"/>
        <v/>
      </c>
      <c r="AC2198" s="169" t="str">
        <f t="shared" si="178"/>
        <v/>
      </c>
      <c r="AD2198" s="169" t="str">
        <f t="shared" si="179"/>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6"/>
        <v/>
      </c>
      <c r="T2199" s="154" t="str">
        <f ca="1">IF(B2199="","",IF(ISERROR(MATCH($J2199,SorP!$B$1:$B$6261,0)),"",INDIRECT("'SorP'!$A$"&amp;MATCH($S2199&amp;$J2199,SorP!C:C,0))))</f>
        <v/>
      </c>
      <c r="U2199" s="167"/>
      <c r="V2199" s="168" t="e">
        <f>IF(C2199="",NA(),MATCH($B2199&amp;$C2199,'Smelter Look-up'!$J:$J,0))</f>
        <v>#N/A</v>
      </c>
      <c r="X2199" s="169">
        <f t="shared" ca="1" si="175"/>
        <v>0</v>
      </c>
      <c r="AB2199" s="312" t="str">
        <f t="shared" si="177"/>
        <v/>
      </c>
      <c r="AC2199" s="169" t="str">
        <f t="shared" si="178"/>
        <v/>
      </c>
      <c r="AD2199" s="169" t="str">
        <f t="shared" si="179"/>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6"/>
        <v/>
      </c>
      <c r="T2200" s="154" t="str">
        <f ca="1">IF(B2200="","",IF(ISERROR(MATCH($J2200,SorP!$B$1:$B$6261,0)),"",INDIRECT("'SorP'!$A$"&amp;MATCH($S2200&amp;$J2200,SorP!C:C,0))))</f>
        <v/>
      </c>
      <c r="U2200" s="167"/>
      <c r="V2200" s="168" t="e">
        <f>IF(C2200="",NA(),MATCH($B2200&amp;$C2200,'Smelter Look-up'!$J:$J,0))</f>
        <v>#N/A</v>
      </c>
      <c r="X2200" s="169">
        <f t="shared" ca="1" si="175"/>
        <v>0</v>
      </c>
      <c r="AB2200" s="312" t="str">
        <f t="shared" si="177"/>
        <v/>
      </c>
      <c r="AC2200" s="169" t="str">
        <f t="shared" si="178"/>
        <v/>
      </c>
      <c r="AD2200" s="169" t="str">
        <f t="shared" si="179"/>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6"/>
        <v/>
      </c>
      <c r="T2201" s="154" t="str">
        <f ca="1">IF(B2201="","",IF(ISERROR(MATCH($J2201,SorP!$B$1:$B$6261,0)),"",INDIRECT("'SorP'!$A$"&amp;MATCH($S2201&amp;$J2201,SorP!C:C,0))))</f>
        <v/>
      </c>
      <c r="U2201" s="167"/>
      <c r="V2201" s="168" t="e">
        <f>IF(C2201="",NA(),MATCH($B2201&amp;$C2201,'Smelter Look-up'!$J:$J,0))</f>
        <v>#N/A</v>
      </c>
      <c r="X2201" s="169">
        <f t="shared" ca="1" si="175"/>
        <v>0</v>
      </c>
      <c r="AB2201" s="312" t="str">
        <f t="shared" si="177"/>
        <v/>
      </c>
      <c r="AC2201" s="169" t="str">
        <f t="shared" si="178"/>
        <v/>
      </c>
      <c r="AD2201" s="169" t="str">
        <f t="shared" si="179"/>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6"/>
        <v/>
      </c>
      <c r="T2202" s="154" t="str">
        <f ca="1">IF(B2202="","",IF(ISERROR(MATCH($J2202,SorP!$B$1:$B$6261,0)),"",INDIRECT("'SorP'!$A$"&amp;MATCH($S2202&amp;$J2202,SorP!C:C,0))))</f>
        <v/>
      </c>
      <c r="U2202" s="167"/>
      <c r="V2202" s="168" t="e">
        <f>IF(C2202="",NA(),MATCH($B2202&amp;$C2202,'Smelter Look-up'!$J:$J,0))</f>
        <v>#N/A</v>
      </c>
      <c r="X2202" s="169">
        <f t="shared" ca="1" si="175"/>
        <v>0</v>
      </c>
      <c r="AB2202" s="312" t="str">
        <f t="shared" si="177"/>
        <v/>
      </c>
      <c r="AC2202" s="169" t="str">
        <f t="shared" si="178"/>
        <v/>
      </c>
      <c r="AD2202" s="169" t="str">
        <f t="shared" si="179"/>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6"/>
        <v/>
      </c>
      <c r="T2203" s="154" t="str">
        <f ca="1">IF(B2203="","",IF(ISERROR(MATCH($J2203,SorP!$B$1:$B$6261,0)),"",INDIRECT("'SorP'!$A$"&amp;MATCH($S2203&amp;$J2203,SorP!C:C,0))))</f>
        <v/>
      </c>
      <c r="U2203" s="167"/>
      <c r="V2203" s="168" t="e">
        <f>IF(C2203="",NA(),MATCH($B2203&amp;$C2203,'Smelter Look-up'!$J:$J,0))</f>
        <v>#N/A</v>
      </c>
      <c r="X2203" s="169">
        <f t="shared" ca="1" si="175"/>
        <v>0</v>
      </c>
      <c r="AB2203" s="312" t="str">
        <f t="shared" si="177"/>
        <v/>
      </c>
      <c r="AC2203" s="169" t="str">
        <f t="shared" si="178"/>
        <v/>
      </c>
      <c r="AD2203" s="169" t="str">
        <f t="shared" si="179"/>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6"/>
        <v/>
      </c>
      <c r="T2204" s="154" t="str">
        <f ca="1">IF(B2204="","",IF(ISERROR(MATCH($J2204,SorP!$B$1:$B$6261,0)),"",INDIRECT("'SorP'!$A$"&amp;MATCH($S2204&amp;$J2204,SorP!C:C,0))))</f>
        <v/>
      </c>
      <c r="U2204" s="167"/>
      <c r="V2204" s="168" t="e">
        <f>IF(C2204="",NA(),MATCH($B2204&amp;$C2204,'Smelter Look-up'!$J:$J,0))</f>
        <v>#N/A</v>
      </c>
      <c r="X2204" s="169">
        <f t="shared" ca="1" si="175"/>
        <v>0</v>
      </c>
      <c r="AB2204" s="312" t="str">
        <f t="shared" si="177"/>
        <v/>
      </c>
      <c r="AC2204" s="169" t="str">
        <f t="shared" si="178"/>
        <v/>
      </c>
      <c r="AD2204" s="169" t="str">
        <f t="shared" si="179"/>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6"/>
        <v/>
      </c>
      <c r="T2205" s="154" t="str">
        <f ca="1">IF(B2205="","",IF(ISERROR(MATCH($J2205,SorP!$B$1:$B$6261,0)),"",INDIRECT("'SorP'!$A$"&amp;MATCH($S2205&amp;$J2205,SorP!C:C,0))))</f>
        <v/>
      </c>
      <c r="U2205" s="167"/>
      <c r="V2205" s="168" t="e">
        <f>IF(C2205="",NA(),MATCH($B2205&amp;$C2205,'Smelter Look-up'!$J:$J,0))</f>
        <v>#N/A</v>
      </c>
      <c r="X2205" s="169">
        <f t="shared" ca="1" si="175"/>
        <v>0</v>
      </c>
      <c r="AB2205" s="312" t="str">
        <f t="shared" si="177"/>
        <v/>
      </c>
      <c r="AC2205" s="169" t="str">
        <f t="shared" si="178"/>
        <v/>
      </c>
      <c r="AD2205" s="169" t="str">
        <f t="shared" si="179"/>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6"/>
        <v/>
      </c>
      <c r="T2206" s="154" t="str">
        <f ca="1">IF(B2206="","",IF(ISERROR(MATCH($J2206,SorP!$B$1:$B$6261,0)),"",INDIRECT("'SorP'!$A$"&amp;MATCH($S2206&amp;$J2206,SorP!C:C,0))))</f>
        <v/>
      </c>
      <c r="U2206" s="167"/>
      <c r="V2206" s="168" t="e">
        <f>IF(C2206="",NA(),MATCH($B2206&amp;$C2206,'Smelter Look-up'!$J:$J,0))</f>
        <v>#N/A</v>
      </c>
      <c r="X2206" s="169">
        <f t="shared" ca="1" si="175"/>
        <v>0</v>
      </c>
      <c r="AB2206" s="312" t="str">
        <f t="shared" si="177"/>
        <v/>
      </c>
      <c r="AC2206" s="169" t="str">
        <f t="shared" si="178"/>
        <v/>
      </c>
      <c r="AD2206" s="169" t="str">
        <f t="shared" si="179"/>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6"/>
        <v/>
      </c>
      <c r="T2207" s="154" t="str">
        <f ca="1">IF(B2207="","",IF(ISERROR(MATCH($J2207,SorP!$B$1:$B$6261,0)),"",INDIRECT("'SorP'!$A$"&amp;MATCH($S2207&amp;$J2207,SorP!C:C,0))))</f>
        <v/>
      </c>
      <c r="U2207" s="167"/>
      <c r="V2207" s="168" t="e">
        <f>IF(C2207="",NA(),MATCH($B2207&amp;$C2207,'Smelter Look-up'!$J:$J,0))</f>
        <v>#N/A</v>
      </c>
      <c r="X2207" s="169">
        <f t="shared" ca="1" si="175"/>
        <v>0</v>
      </c>
      <c r="AB2207" s="312" t="str">
        <f t="shared" si="177"/>
        <v/>
      </c>
      <c r="AC2207" s="169" t="str">
        <f t="shared" si="178"/>
        <v/>
      </c>
      <c r="AD2207" s="169" t="str">
        <f t="shared" si="179"/>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6"/>
        <v/>
      </c>
      <c r="T2208" s="154" t="str">
        <f ca="1">IF(B2208="","",IF(ISERROR(MATCH($J2208,SorP!$B$1:$B$6261,0)),"",INDIRECT("'SorP'!$A$"&amp;MATCH($S2208&amp;$J2208,SorP!C:C,0))))</f>
        <v/>
      </c>
      <c r="U2208" s="167"/>
      <c r="V2208" s="168" t="e">
        <f>IF(C2208="",NA(),MATCH($B2208&amp;$C2208,'Smelter Look-up'!$J:$J,0))</f>
        <v>#N/A</v>
      </c>
      <c r="X2208" s="169">
        <f t="shared" ca="1" si="175"/>
        <v>0</v>
      </c>
      <c r="AB2208" s="312" t="str">
        <f t="shared" si="177"/>
        <v/>
      </c>
      <c r="AC2208" s="169" t="str">
        <f t="shared" si="178"/>
        <v/>
      </c>
      <c r="AD2208" s="169" t="str">
        <f t="shared" si="179"/>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6"/>
        <v/>
      </c>
      <c r="T2209" s="154" t="str">
        <f ca="1">IF(B2209="","",IF(ISERROR(MATCH($J2209,SorP!$B$1:$B$6261,0)),"",INDIRECT("'SorP'!$A$"&amp;MATCH($S2209&amp;$J2209,SorP!C:C,0))))</f>
        <v/>
      </c>
      <c r="U2209" s="167"/>
      <c r="V2209" s="168" t="e">
        <f>IF(C2209="",NA(),MATCH($B2209&amp;$C2209,'Smelter Look-up'!$J:$J,0))</f>
        <v>#N/A</v>
      </c>
      <c r="X2209" s="169">
        <f t="shared" ca="1" si="175"/>
        <v>0</v>
      </c>
      <c r="AB2209" s="312" t="str">
        <f t="shared" si="177"/>
        <v/>
      </c>
      <c r="AC2209" s="169" t="str">
        <f t="shared" si="178"/>
        <v/>
      </c>
      <c r="AD2209" s="169" t="str">
        <f t="shared" si="179"/>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6"/>
        <v/>
      </c>
      <c r="T2210" s="154" t="str">
        <f ca="1">IF(B2210="","",IF(ISERROR(MATCH($J2210,SorP!$B$1:$B$6261,0)),"",INDIRECT("'SorP'!$A$"&amp;MATCH($S2210&amp;$J2210,SorP!C:C,0))))</f>
        <v/>
      </c>
      <c r="U2210" s="167"/>
      <c r="V2210" s="168" t="e">
        <f>IF(C2210="",NA(),MATCH($B2210&amp;$C2210,'Smelter Look-up'!$J:$J,0))</f>
        <v>#N/A</v>
      </c>
      <c r="X2210" s="169">
        <f t="shared" ca="1" si="175"/>
        <v>0</v>
      </c>
      <c r="AB2210" s="312" t="str">
        <f t="shared" si="177"/>
        <v/>
      </c>
      <c r="AC2210" s="169" t="str">
        <f t="shared" si="178"/>
        <v/>
      </c>
      <c r="AD2210" s="169" t="str">
        <f t="shared" si="179"/>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6"/>
        <v/>
      </c>
      <c r="T2211" s="154" t="str">
        <f ca="1">IF(B2211="","",IF(ISERROR(MATCH($J2211,SorP!$B$1:$B$6261,0)),"",INDIRECT("'SorP'!$A$"&amp;MATCH($S2211&amp;$J2211,SorP!C:C,0))))</f>
        <v/>
      </c>
      <c r="U2211" s="167"/>
      <c r="V2211" s="168" t="e">
        <f>IF(C2211="",NA(),MATCH($B2211&amp;$C2211,'Smelter Look-up'!$J:$J,0))</f>
        <v>#N/A</v>
      </c>
      <c r="X2211" s="169">
        <f t="shared" ca="1" si="175"/>
        <v>0</v>
      </c>
      <c r="AB2211" s="312" t="str">
        <f t="shared" si="177"/>
        <v/>
      </c>
      <c r="AC2211" s="169" t="str">
        <f t="shared" si="178"/>
        <v/>
      </c>
      <c r="AD2211" s="169" t="str">
        <f t="shared" si="179"/>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6"/>
        <v/>
      </c>
      <c r="T2212" s="154" t="str">
        <f ca="1">IF(B2212="","",IF(ISERROR(MATCH($J2212,SorP!$B$1:$B$6261,0)),"",INDIRECT("'SorP'!$A$"&amp;MATCH($S2212&amp;$J2212,SorP!C:C,0))))</f>
        <v/>
      </c>
      <c r="U2212" s="167"/>
      <c r="V2212" s="168" t="e">
        <f>IF(C2212="",NA(),MATCH($B2212&amp;$C2212,'Smelter Look-up'!$J:$J,0))</f>
        <v>#N/A</v>
      </c>
      <c r="X2212" s="169">
        <f t="shared" ca="1" si="175"/>
        <v>0</v>
      </c>
      <c r="AB2212" s="312" t="str">
        <f t="shared" si="177"/>
        <v/>
      </c>
      <c r="AC2212" s="169" t="str">
        <f t="shared" si="178"/>
        <v/>
      </c>
      <c r="AD2212" s="169" t="str">
        <f t="shared" si="179"/>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6"/>
        <v/>
      </c>
      <c r="T2213" s="154" t="str">
        <f ca="1">IF(B2213="","",IF(ISERROR(MATCH($J2213,SorP!$B$1:$B$6261,0)),"",INDIRECT("'SorP'!$A$"&amp;MATCH($S2213&amp;$J2213,SorP!C:C,0))))</f>
        <v/>
      </c>
      <c r="U2213" s="167"/>
      <c r="V2213" s="168" t="e">
        <f>IF(C2213="",NA(),MATCH($B2213&amp;$C2213,'Smelter Look-up'!$J:$J,0))</f>
        <v>#N/A</v>
      </c>
      <c r="X2213" s="169">
        <f t="shared" ca="1" si="175"/>
        <v>0</v>
      </c>
      <c r="AB2213" s="312" t="str">
        <f t="shared" si="177"/>
        <v/>
      </c>
      <c r="AC2213" s="169" t="str">
        <f t="shared" si="178"/>
        <v/>
      </c>
      <c r="AD2213" s="169" t="str">
        <f t="shared" si="179"/>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6"/>
        <v/>
      </c>
      <c r="T2214" s="154" t="str">
        <f ca="1">IF(B2214="","",IF(ISERROR(MATCH($J2214,SorP!$B$1:$B$6261,0)),"",INDIRECT("'SorP'!$A$"&amp;MATCH($S2214&amp;$J2214,SorP!C:C,0))))</f>
        <v/>
      </c>
      <c r="U2214" s="167"/>
      <c r="V2214" s="168" t="e">
        <f>IF(C2214="",NA(),MATCH($B2214&amp;$C2214,'Smelter Look-up'!$J:$J,0))</f>
        <v>#N/A</v>
      </c>
      <c r="X2214" s="169">
        <f t="shared" ca="1" si="175"/>
        <v>0</v>
      </c>
      <c r="AB2214" s="312" t="str">
        <f t="shared" si="177"/>
        <v/>
      </c>
      <c r="AC2214" s="169" t="str">
        <f t="shared" si="178"/>
        <v/>
      </c>
      <c r="AD2214" s="169" t="str">
        <f t="shared" si="179"/>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6"/>
        <v/>
      </c>
      <c r="T2215" s="154" t="str">
        <f ca="1">IF(B2215="","",IF(ISERROR(MATCH($J2215,SorP!$B$1:$B$6261,0)),"",INDIRECT("'SorP'!$A$"&amp;MATCH($S2215&amp;$J2215,SorP!C:C,0))))</f>
        <v/>
      </c>
      <c r="U2215" s="167"/>
      <c r="V2215" s="168" t="e">
        <f>IF(C2215="",NA(),MATCH($B2215&amp;$C2215,'Smelter Look-up'!$J:$J,0))</f>
        <v>#N/A</v>
      </c>
      <c r="X2215" s="169">
        <f t="shared" ca="1" si="175"/>
        <v>0</v>
      </c>
      <c r="AB2215" s="312" t="str">
        <f t="shared" si="177"/>
        <v/>
      </c>
      <c r="AC2215" s="169" t="str">
        <f t="shared" si="178"/>
        <v/>
      </c>
      <c r="AD2215" s="169" t="str">
        <f t="shared" si="179"/>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6"/>
        <v/>
      </c>
      <c r="T2216" s="154" t="str">
        <f ca="1">IF(B2216="","",IF(ISERROR(MATCH($J2216,SorP!$B$1:$B$6261,0)),"",INDIRECT("'SorP'!$A$"&amp;MATCH($S2216&amp;$J2216,SorP!C:C,0))))</f>
        <v/>
      </c>
      <c r="U2216" s="167"/>
      <c r="V2216" s="168" t="e">
        <f>IF(C2216="",NA(),MATCH($B2216&amp;$C2216,'Smelter Look-up'!$J:$J,0))</f>
        <v>#N/A</v>
      </c>
      <c r="X2216" s="169">
        <f t="shared" ca="1" si="175"/>
        <v>0</v>
      </c>
      <c r="AB2216" s="312" t="str">
        <f t="shared" si="177"/>
        <v/>
      </c>
      <c r="AC2216" s="169" t="str">
        <f t="shared" si="178"/>
        <v/>
      </c>
      <c r="AD2216" s="169" t="str">
        <f t="shared" si="179"/>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6"/>
        <v/>
      </c>
      <c r="T2217" s="154" t="str">
        <f ca="1">IF(B2217="","",IF(ISERROR(MATCH($J2217,SorP!$B$1:$B$6261,0)),"",INDIRECT("'SorP'!$A$"&amp;MATCH($S2217&amp;$J2217,SorP!C:C,0))))</f>
        <v/>
      </c>
      <c r="U2217" s="167"/>
      <c r="V2217" s="168" t="e">
        <f>IF(C2217="",NA(),MATCH($B2217&amp;$C2217,'Smelter Look-up'!$J:$J,0))</f>
        <v>#N/A</v>
      </c>
      <c r="X2217" s="169">
        <f t="shared" ca="1" si="175"/>
        <v>0</v>
      </c>
      <c r="AB2217" s="312" t="str">
        <f t="shared" si="177"/>
        <v/>
      </c>
      <c r="AC2217" s="169" t="str">
        <f t="shared" si="178"/>
        <v/>
      </c>
      <c r="AD2217" s="169" t="str">
        <f t="shared" si="179"/>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6"/>
        <v/>
      </c>
      <c r="T2218" s="154" t="str">
        <f ca="1">IF(B2218="","",IF(ISERROR(MATCH($J2218,SorP!$B$1:$B$6261,0)),"",INDIRECT("'SorP'!$A$"&amp;MATCH($S2218&amp;$J2218,SorP!C:C,0))))</f>
        <v/>
      </c>
      <c r="U2218" s="167"/>
      <c r="V2218" s="168" t="e">
        <f>IF(C2218="",NA(),MATCH($B2218&amp;$C2218,'Smelter Look-up'!$J:$J,0))</f>
        <v>#N/A</v>
      </c>
      <c r="X2218" s="169">
        <f t="shared" ca="1" si="175"/>
        <v>0</v>
      </c>
      <c r="AB2218" s="312" t="str">
        <f t="shared" si="177"/>
        <v/>
      </c>
      <c r="AC2218" s="169" t="str">
        <f t="shared" si="178"/>
        <v/>
      </c>
      <c r="AD2218" s="169" t="str">
        <f t="shared" si="179"/>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6"/>
        <v/>
      </c>
      <c r="T2219" s="154" t="str">
        <f ca="1">IF(B2219="","",IF(ISERROR(MATCH($J2219,SorP!$B$1:$B$6261,0)),"",INDIRECT("'SorP'!$A$"&amp;MATCH($S2219&amp;$J2219,SorP!C:C,0))))</f>
        <v/>
      </c>
      <c r="U2219" s="167"/>
      <c r="V2219" s="168" t="e">
        <f>IF(C2219="",NA(),MATCH($B2219&amp;$C2219,'Smelter Look-up'!$J:$J,0))</f>
        <v>#N/A</v>
      </c>
      <c r="X2219" s="169">
        <f t="shared" ca="1" si="175"/>
        <v>0</v>
      </c>
      <c r="AB2219" s="312" t="str">
        <f t="shared" si="177"/>
        <v/>
      </c>
      <c r="AC2219" s="169" t="str">
        <f t="shared" si="178"/>
        <v/>
      </c>
      <c r="AD2219" s="169" t="str">
        <f t="shared" si="179"/>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6"/>
        <v/>
      </c>
      <c r="T2220" s="154" t="str">
        <f ca="1">IF(B2220="","",IF(ISERROR(MATCH($J2220,SorP!$B$1:$B$6261,0)),"",INDIRECT("'SorP'!$A$"&amp;MATCH($S2220&amp;$J2220,SorP!C:C,0))))</f>
        <v/>
      </c>
      <c r="U2220" s="167"/>
      <c r="V2220" s="168" t="e">
        <f>IF(C2220="",NA(),MATCH($B2220&amp;$C2220,'Smelter Look-up'!$J:$J,0))</f>
        <v>#N/A</v>
      </c>
      <c r="X2220" s="169">
        <f t="shared" ca="1" si="175"/>
        <v>0</v>
      </c>
      <c r="AB2220" s="312" t="str">
        <f t="shared" si="177"/>
        <v/>
      </c>
      <c r="AC2220" s="169" t="str">
        <f t="shared" si="178"/>
        <v/>
      </c>
      <c r="AD2220" s="169" t="str">
        <f t="shared" si="179"/>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6"/>
        <v/>
      </c>
      <c r="T2221" s="154" t="str">
        <f ca="1">IF(B2221="","",IF(ISERROR(MATCH($J2221,SorP!$B$1:$B$6261,0)),"",INDIRECT("'SorP'!$A$"&amp;MATCH($S2221&amp;$J2221,SorP!C:C,0))))</f>
        <v/>
      </c>
      <c r="U2221" s="167"/>
      <c r="V2221" s="168" t="e">
        <f>IF(C2221="",NA(),MATCH($B2221&amp;$C2221,'Smelter Look-up'!$J:$J,0))</f>
        <v>#N/A</v>
      </c>
      <c r="X2221" s="169">
        <f t="shared" ca="1" si="175"/>
        <v>0</v>
      </c>
      <c r="AB2221" s="312" t="str">
        <f t="shared" si="177"/>
        <v/>
      </c>
      <c r="AC2221" s="169" t="str">
        <f t="shared" si="178"/>
        <v/>
      </c>
      <c r="AD2221" s="169" t="str">
        <f t="shared" si="179"/>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6"/>
        <v/>
      </c>
      <c r="T2222" s="154" t="str">
        <f ca="1">IF(B2222="","",IF(ISERROR(MATCH($J2222,SorP!$B$1:$B$6261,0)),"",INDIRECT("'SorP'!$A$"&amp;MATCH($S2222&amp;$J2222,SorP!C:C,0))))</f>
        <v/>
      </c>
      <c r="U2222" s="167"/>
      <c r="V2222" s="168" t="e">
        <f>IF(C2222="",NA(),MATCH($B2222&amp;$C2222,'Smelter Look-up'!$J:$J,0))</f>
        <v>#N/A</v>
      </c>
      <c r="X2222" s="169">
        <f t="shared" ca="1" si="175"/>
        <v>0</v>
      </c>
      <c r="AB2222" s="312" t="str">
        <f t="shared" si="177"/>
        <v/>
      </c>
      <c r="AC2222" s="169" t="str">
        <f t="shared" si="178"/>
        <v/>
      </c>
      <c r="AD2222" s="169" t="str">
        <f t="shared" si="179"/>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6"/>
        <v/>
      </c>
      <c r="T2223" s="154" t="str">
        <f ca="1">IF(B2223="","",IF(ISERROR(MATCH($J2223,SorP!$B$1:$B$6261,0)),"",INDIRECT("'SorP'!$A$"&amp;MATCH($S2223&amp;$J2223,SorP!C:C,0))))</f>
        <v/>
      </c>
      <c r="U2223" s="167"/>
      <c r="V2223" s="168" t="e">
        <f>IF(C2223="",NA(),MATCH($B2223&amp;$C2223,'Smelter Look-up'!$J:$J,0))</f>
        <v>#N/A</v>
      </c>
      <c r="X2223" s="169">
        <f t="shared" ca="1" si="175"/>
        <v>0</v>
      </c>
      <c r="AB2223" s="312" t="str">
        <f t="shared" si="177"/>
        <v/>
      </c>
      <c r="AC2223" s="169" t="str">
        <f t="shared" si="178"/>
        <v/>
      </c>
      <c r="AD2223" s="169" t="str">
        <f t="shared" si="179"/>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6"/>
        <v/>
      </c>
      <c r="T2224" s="154" t="str">
        <f ca="1">IF(B2224="","",IF(ISERROR(MATCH($J2224,SorP!$B$1:$B$6261,0)),"",INDIRECT("'SorP'!$A$"&amp;MATCH($S2224&amp;$J2224,SorP!C:C,0))))</f>
        <v/>
      </c>
      <c r="U2224" s="167"/>
      <c r="V2224" s="168" t="e">
        <f>IF(C2224="",NA(),MATCH($B2224&amp;$C2224,'Smelter Look-up'!$J:$J,0))</f>
        <v>#N/A</v>
      </c>
      <c r="X2224" s="169">
        <f t="shared" ca="1" si="175"/>
        <v>0</v>
      </c>
      <c r="AB2224" s="312" t="str">
        <f t="shared" si="177"/>
        <v/>
      </c>
      <c r="AC2224" s="169" t="str">
        <f t="shared" si="178"/>
        <v/>
      </c>
      <c r="AD2224" s="169" t="str">
        <f t="shared" si="179"/>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6"/>
        <v/>
      </c>
      <c r="T2225" s="154" t="str">
        <f ca="1">IF(B2225="","",IF(ISERROR(MATCH($J2225,SorP!$B$1:$B$6261,0)),"",INDIRECT("'SorP'!$A$"&amp;MATCH($S2225&amp;$J2225,SorP!C:C,0))))</f>
        <v/>
      </c>
      <c r="U2225" s="167"/>
      <c r="V2225" s="168" t="e">
        <f>IF(C2225="",NA(),MATCH($B2225&amp;$C2225,'Smelter Look-up'!$J:$J,0))</f>
        <v>#N/A</v>
      </c>
      <c r="X2225" s="169">
        <f t="shared" ca="1" si="175"/>
        <v>0</v>
      </c>
      <c r="AB2225" s="312" t="str">
        <f t="shared" si="177"/>
        <v/>
      </c>
      <c r="AC2225" s="169" t="str">
        <f t="shared" si="178"/>
        <v/>
      </c>
      <c r="AD2225" s="169" t="str">
        <f t="shared" si="179"/>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6"/>
        <v/>
      </c>
      <c r="T2226" s="154" t="str">
        <f ca="1">IF(B2226="","",IF(ISERROR(MATCH($J2226,SorP!$B$1:$B$6261,0)),"",INDIRECT("'SorP'!$A$"&amp;MATCH($S2226&amp;$J2226,SorP!C:C,0))))</f>
        <v/>
      </c>
      <c r="U2226" s="167"/>
      <c r="V2226" s="168" t="e">
        <f>IF(C2226="",NA(),MATCH($B2226&amp;$C2226,'Smelter Look-up'!$J:$J,0))</f>
        <v>#N/A</v>
      </c>
      <c r="X2226" s="169">
        <f t="shared" ca="1" si="175"/>
        <v>0</v>
      </c>
      <c r="AB2226" s="312" t="str">
        <f t="shared" si="177"/>
        <v/>
      </c>
      <c r="AC2226" s="169" t="str">
        <f t="shared" si="178"/>
        <v/>
      </c>
      <c r="AD2226" s="169" t="str">
        <f t="shared" si="179"/>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6"/>
        <v/>
      </c>
      <c r="T2227" s="154" t="str">
        <f ca="1">IF(B2227="","",IF(ISERROR(MATCH($J2227,SorP!$B$1:$B$6261,0)),"",INDIRECT("'SorP'!$A$"&amp;MATCH($S2227&amp;$J2227,SorP!C:C,0))))</f>
        <v/>
      </c>
      <c r="U2227" s="167"/>
      <c r="V2227" s="168" t="e">
        <f>IF(C2227="",NA(),MATCH($B2227&amp;$C2227,'Smelter Look-up'!$J:$J,0))</f>
        <v>#N/A</v>
      </c>
      <c r="X2227" s="169">
        <f t="shared" ca="1" si="175"/>
        <v>0</v>
      </c>
      <c r="AB2227" s="312" t="str">
        <f t="shared" si="177"/>
        <v/>
      </c>
      <c r="AC2227" s="169" t="str">
        <f t="shared" si="178"/>
        <v/>
      </c>
      <c r="AD2227" s="169" t="str">
        <f t="shared" si="179"/>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6"/>
        <v/>
      </c>
      <c r="T2228" s="154" t="str">
        <f ca="1">IF(B2228="","",IF(ISERROR(MATCH($J2228,SorP!$B$1:$B$6261,0)),"",INDIRECT("'SorP'!$A$"&amp;MATCH($S2228&amp;$J2228,SorP!C:C,0))))</f>
        <v/>
      </c>
      <c r="U2228" s="167"/>
      <c r="V2228" s="168" t="e">
        <f>IF(C2228="",NA(),MATCH($B2228&amp;$C2228,'Smelter Look-up'!$J:$J,0))</f>
        <v>#N/A</v>
      </c>
      <c r="X2228" s="169">
        <f t="shared" ca="1" si="175"/>
        <v>0</v>
      </c>
      <c r="AB2228" s="312" t="str">
        <f t="shared" si="177"/>
        <v/>
      </c>
      <c r="AC2228" s="169" t="str">
        <f t="shared" si="178"/>
        <v/>
      </c>
      <c r="AD2228" s="169" t="str">
        <f t="shared" si="179"/>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6"/>
        <v/>
      </c>
      <c r="T2229" s="154" t="str">
        <f ca="1">IF(B2229="","",IF(ISERROR(MATCH($J2229,SorP!$B$1:$B$6261,0)),"",INDIRECT("'SorP'!$A$"&amp;MATCH($S2229&amp;$J2229,SorP!C:C,0))))</f>
        <v/>
      </c>
      <c r="U2229" s="167"/>
      <c r="V2229" s="168" t="e">
        <f>IF(C2229="",NA(),MATCH($B2229&amp;$C2229,'Smelter Look-up'!$J:$J,0))</f>
        <v>#N/A</v>
      </c>
      <c r="X2229" s="169">
        <f t="shared" ca="1" si="175"/>
        <v>0</v>
      </c>
      <c r="AB2229" s="312" t="str">
        <f t="shared" si="177"/>
        <v/>
      </c>
      <c r="AC2229" s="169" t="str">
        <f t="shared" si="178"/>
        <v/>
      </c>
      <c r="AD2229" s="169" t="str">
        <f t="shared" si="179"/>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6"/>
        <v/>
      </c>
      <c r="T2230" s="154" t="str">
        <f ca="1">IF(B2230="","",IF(ISERROR(MATCH($J2230,SorP!$B$1:$B$6261,0)),"",INDIRECT("'SorP'!$A$"&amp;MATCH($S2230&amp;$J2230,SorP!C:C,0))))</f>
        <v/>
      </c>
      <c r="U2230" s="167"/>
      <c r="V2230" s="168" t="e">
        <f>IF(C2230="",NA(),MATCH($B2230&amp;$C2230,'Smelter Look-up'!$J:$J,0))</f>
        <v>#N/A</v>
      </c>
      <c r="X2230" s="169">
        <f t="shared" ca="1" si="175"/>
        <v>0</v>
      </c>
      <c r="AB2230" s="312" t="str">
        <f t="shared" si="177"/>
        <v/>
      </c>
      <c r="AC2230" s="169" t="str">
        <f t="shared" si="178"/>
        <v/>
      </c>
      <c r="AD2230" s="169" t="str">
        <f t="shared" si="179"/>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6"/>
        <v/>
      </c>
      <c r="T2231" s="154" t="str">
        <f ca="1">IF(B2231="","",IF(ISERROR(MATCH($J2231,SorP!$B$1:$B$6261,0)),"",INDIRECT("'SorP'!$A$"&amp;MATCH($S2231&amp;$J2231,SorP!C:C,0))))</f>
        <v/>
      </c>
      <c r="U2231" s="167"/>
      <c r="V2231" s="168" t="e">
        <f>IF(C2231="",NA(),MATCH($B2231&amp;$C2231,'Smelter Look-up'!$J:$J,0))</f>
        <v>#N/A</v>
      </c>
      <c r="X2231" s="169">
        <f t="shared" ca="1" si="175"/>
        <v>0</v>
      </c>
      <c r="AB2231" s="312" t="str">
        <f t="shared" si="177"/>
        <v/>
      </c>
      <c r="AC2231" s="169" t="str">
        <f t="shared" si="178"/>
        <v/>
      </c>
      <c r="AD2231" s="169" t="str">
        <f t="shared" si="179"/>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6"/>
        <v/>
      </c>
      <c r="T2232" s="154" t="str">
        <f ca="1">IF(B2232="","",IF(ISERROR(MATCH($J2232,SorP!$B$1:$B$6261,0)),"",INDIRECT("'SorP'!$A$"&amp;MATCH($S2232&amp;$J2232,SorP!C:C,0))))</f>
        <v/>
      </c>
      <c r="U2232" s="167"/>
      <c r="V2232" s="168" t="e">
        <f>IF(C2232="",NA(),MATCH($B2232&amp;$C2232,'Smelter Look-up'!$J:$J,0))</f>
        <v>#N/A</v>
      </c>
      <c r="X2232" s="169">
        <f t="shared" ref="X2232:X2295" ca="1" si="180">IF(AND(C2232="Smelter not listed",OR(LEN(D2232)=0,LEN(E2232)=0)),1,0)</f>
        <v>0</v>
      </c>
      <c r="AB2232" s="312" t="str">
        <f t="shared" si="177"/>
        <v/>
      </c>
      <c r="AC2232" s="169" t="str">
        <f t="shared" si="178"/>
        <v/>
      </c>
      <c r="AD2232" s="169" t="str">
        <f t="shared" si="179"/>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ref="S2233:S2296" ca="1" si="181">IF(B2233="","",IF(ISERROR(MATCH($E2233,CL,0)),"Unknown",INDIRECT("'C'!$A$"&amp;MATCH($E2233,CL,0)+1)))</f>
        <v/>
      </c>
      <c r="T2233" s="154" t="str">
        <f ca="1">IF(B2233="","",IF(ISERROR(MATCH($J2233,SorP!$B$1:$B$6261,0)),"",INDIRECT("'SorP'!$A$"&amp;MATCH($S2233&amp;$J2233,SorP!C:C,0))))</f>
        <v/>
      </c>
      <c r="U2233" s="167"/>
      <c r="V2233" s="168" t="e">
        <f>IF(C2233="",NA(),MATCH($B2233&amp;$C2233,'Smelter Look-up'!$J:$J,0))</f>
        <v>#N/A</v>
      </c>
      <c r="X2233" s="169">
        <f t="shared" ca="1" si="180"/>
        <v>0</v>
      </c>
      <c r="AB2233" s="312" t="str">
        <f t="shared" si="177"/>
        <v/>
      </c>
      <c r="AC2233" s="169" t="str">
        <f t="shared" si="178"/>
        <v/>
      </c>
      <c r="AD2233" s="169" t="str">
        <f t="shared" si="179"/>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81"/>
        <v/>
      </c>
      <c r="T2234" s="154" t="str">
        <f ca="1">IF(B2234="","",IF(ISERROR(MATCH($J2234,SorP!$B$1:$B$6261,0)),"",INDIRECT("'SorP'!$A$"&amp;MATCH($S2234&amp;$J2234,SorP!C:C,0))))</f>
        <v/>
      </c>
      <c r="U2234" s="167"/>
      <c r="V2234" s="168" t="e">
        <f>IF(C2234="",NA(),MATCH($B2234&amp;$C2234,'Smelter Look-up'!$J:$J,0))</f>
        <v>#N/A</v>
      </c>
      <c r="X2234" s="169">
        <f t="shared" ca="1" si="180"/>
        <v>0</v>
      </c>
      <c r="AB2234" s="312" t="str">
        <f t="shared" si="177"/>
        <v/>
      </c>
      <c r="AC2234" s="169" t="str">
        <f t="shared" si="178"/>
        <v/>
      </c>
      <c r="AD2234" s="169" t="str">
        <f t="shared" si="179"/>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81"/>
        <v/>
      </c>
      <c r="T2235" s="154" t="str">
        <f ca="1">IF(B2235="","",IF(ISERROR(MATCH($J2235,SorP!$B$1:$B$6261,0)),"",INDIRECT("'SorP'!$A$"&amp;MATCH($S2235&amp;$J2235,SorP!C:C,0))))</f>
        <v/>
      </c>
      <c r="U2235" s="167"/>
      <c r="V2235" s="168" t="e">
        <f>IF(C2235="",NA(),MATCH($B2235&amp;$C2235,'Smelter Look-up'!$J:$J,0))</f>
        <v>#N/A</v>
      </c>
      <c r="X2235" s="169">
        <f t="shared" ca="1" si="180"/>
        <v>0</v>
      </c>
      <c r="AB2235" s="312" t="str">
        <f t="shared" si="177"/>
        <v/>
      </c>
      <c r="AC2235" s="169" t="str">
        <f t="shared" si="178"/>
        <v/>
      </c>
      <c r="AD2235" s="169" t="str">
        <f t="shared" si="179"/>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81"/>
        <v/>
      </c>
      <c r="T2236" s="154" t="str">
        <f ca="1">IF(B2236="","",IF(ISERROR(MATCH($J2236,SorP!$B$1:$B$6261,0)),"",INDIRECT("'SorP'!$A$"&amp;MATCH($S2236&amp;$J2236,SorP!C:C,0))))</f>
        <v/>
      </c>
      <c r="U2236" s="167"/>
      <c r="V2236" s="168" t="e">
        <f>IF(C2236="",NA(),MATCH($B2236&amp;$C2236,'Smelter Look-up'!$J:$J,0))</f>
        <v>#N/A</v>
      </c>
      <c r="X2236" s="169">
        <f t="shared" ca="1" si="180"/>
        <v>0</v>
      </c>
      <c r="AB2236" s="312" t="str">
        <f t="shared" si="177"/>
        <v/>
      </c>
      <c r="AC2236" s="169" t="str">
        <f t="shared" si="178"/>
        <v/>
      </c>
      <c r="AD2236" s="169" t="str">
        <f t="shared" si="179"/>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81"/>
        <v/>
      </c>
      <c r="T2237" s="154" t="str">
        <f ca="1">IF(B2237="","",IF(ISERROR(MATCH($J2237,SorP!$B$1:$B$6261,0)),"",INDIRECT("'SorP'!$A$"&amp;MATCH($S2237&amp;$J2237,SorP!C:C,0))))</f>
        <v/>
      </c>
      <c r="U2237" s="167"/>
      <c r="V2237" s="168" t="e">
        <f>IF(C2237="",NA(),MATCH($B2237&amp;$C2237,'Smelter Look-up'!$J:$J,0))</f>
        <v>#N/A</v>
      </c>
      <c r="X2237" s="169">
        <f t="shared" ca="1" si="180"/>
        <v>0</v>
      </c>
      <c r="AB2237" s="312" t="str">
        <f t="shared" si="177"/>
        <v/>
      </c>
      <c r="AC2237" s="169" t="str">
        <f t="shared" si="178"/>
        <v/>
      </c>
      <c r="AD2237" s="169" t="str">
        <f t="shared" si="179"/>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81"/>
        <v/>
      </c>
      <c r="T2238" s="154" t="str">
        <f ca="1">IF(B2238="","",IF(ISERROR(MATCH($J2238,SorP!$B$1:$B$6261,0)),"",INDIRECT("'SorP'!$A$"&amp;MATCH($S2238&amp;$J2238,SorP!C:C,0))))</f>
        <v/>
      </c>
      <c r="U2238" s="167"/>
      <c r="V2238" s="168" t="e">
        <f>IF(C2238="",NA(),MATCH($B2238&amp;$C2238,'Smelter Look-up'!$J:$J,0))</f>
        <v>#N/A</v>
      </c>
      <c r="X2238" s="169">
        <f t="shared" ca="1" si="180"/>
        <v>0</v>
      </c>
      <c r="AB2238" s="312" t="str">
        <f t="shared" si="177"/>
        <v/>
      </c>
      <c r="AC2238" s="169" t="str">
        <f t="shared" si="178"/>
        <v/>
      </c>
      <c r="AD2238" s="169" t="str">
        <f t="shared" si="179"/>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81"/>
        <v/>
      </c>
      <c r="T2239" s="154" t="str">
        <f ca="1">IF(B2239="","",IF(ISERROR(MATCH($J2239,SorP!$B$1:$B$6261,0)),"",INDIRECT("'SorP'!$A$"&amp;MATCH($S2239&amp;$J2239,SorP!C:C,0))))</f>
        <v/>
      </c>
      <c r="U2239" s="167"/>
      <c r="V2239" s="168" t="e">
        <f>IF(C2239="",NA(),MATCH($B2239&amp;$C2239,'Smelter Look-up'!$J:$J,0))</f>
        <v>#N/A</v>
      </c>
      <c r="X2239" s="169">
        <f t="shared" ca="1" si="180"/>
        <v>0</v>
      </c>
      <c r="AB2239" s="312" t="str">
        <f t="shared" ref="AB2239:AB2302" si="182">IF(C2239="","",B2239)</f>
        <v/>
      </c>
      <c r="AC2239" s="169" t="str">
        <f t="shared" ref="AC2239:AC2302" si="183">B2239</f>
        <v/>
      </c>
      <c r="AD2239" s="169" t="str">
        <f t="shared" ref="AD2239:AD2302" si="184">IF(C2239="Smelter not listed",D2239,C2239)</f>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ca="1" si="181"/>
        <v/>
      </c>
      <c r="T2240" s="154" t="str">
        <f ca="1">IF(B2240="","",IF(ISERROR(MATCH($J2240,SorP!$B$1:$B$6261,0)),"",INDIRECT("'SorP'!$A$"&amp;MATCH($S2240&amp;$J2240,SorP!C:C,0))))</f>
        <v/>
      </c>
      <c r="U2240" s="167"/>
      <c r="V2240" s="168" t="e">
        <f>IF(C2240="",NA(),MATCH($B2240&amp;$C2240,'Smelter Look-up'!$J:$J,0))</f>
        <v>#N/A</v>
      </c>
      <c r="X2240" s="169">
        <f t="shared" ca="1" si="180"/>
        <v>0</v>
      </c>
      <c r="AB2240" s="312" t="str">
        <f t="shared" si="182"/>
        <v/>
      </c>
      <c r="AC2240" s="169" t="str">
        <f t="shared" si="183"/>
        <v/>
      </c>
      <c r="AD2240" s="169" t="str">
        <f t="shared" si="184"/>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81"/>
        <v/>
      </c>
      <c r="T2241" s="154" t="str">
        <f ca="1">IF(B2241="","",IF(ISERROR(MATCH($J2241,SorP!$B$1:$B$6261,0)),"",INDIRECT("'SorP'!$A$"&amp;MATCH($S2241&amp;$J2241,SorP!C:C,0))))</f>
        <v/>
      </c>
      <c r="U2241" s="167"/>
      <c r="V2241" s="168" t="e">
        <f>IF(C2241="",NA(),MATCH($B2241&amp;$C2241,'Smelter Look-up'!$J:$J,0))</f>
        <v>#N/A</v>
      </c>
      <c r="X2241" s="169">
        <f t="shared" ca="1" si="180"/>
        <v>0</v>
      </c>
      <c r="AB2241" s="312" t="str">
        <f t="shared" si="182"/>
        <v/>
      </c>
      <c r="AC2241" s="169" t="str">
        <f t="shared" si="183"/>
        <v/>
      </c>
      <c r="AD2241" s="169" t="str">
        <f t="shared" si="184"/>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81"/>
        <v/>
      </c>
      <c r="T2242" s="154" t="str">
        <f ca="1">IF(B2242="","",IF(ISERROR(MATCH($J2242,SorP!$B$1:$B$6261,0)),"",INDIRECT("'SorP'!$A$"&amp;MATCH($S2242&amp;$J2242,SorP!C:C,0))))</f>
        <v/>
      </c>
      <c r="U2242" s="167"/>
      <c r="V2242" s="168" t="e">
        <f>IF(C2242="",NA(),MATCH($B2242&amp;$C2242,'Smelter Look-up'!$J:$J,0))</f>
        <v>#N/A</v>
      </c>
      <c r="X2242" s="169">
        <f t="shared" ca="1" si="180"/>
        <v>0</v>
      </c>
      <c r="AB2242" s="312" t="str">
        <f t="shared" si="182"/>
        <v/>
      </c>
      <c r="AC2242" s="169" t="str">
        <f t="shared" si="183"/>
        <v/>
      </c>
      <c r="AD2242" s="169" t="str">
        <f t="shared" si="184"/>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81"/>
        <v/>
      </c>
      <c r="T2243" s="154" t="str">
        <f ca="1">IF(B2243="","",IF(ISERROR(MATCH($J2243,SorP!$B$1:$B$6261,0)),"",INDIRECT("'SorP'!$A$"&amp;MATCH($S2243&amp;$J2243,SorP!C:C,0))))</f>
        <v/>
      </c>
      <c r="U2243" s="167"/>
      <c r="V2243" s="168" t="e">
        <f>IF(C2243="",NA(),MATCH($B2243&amp;$C2243,'Smelter Look-up'!$J:$J,0))</f>
        <v>#N/A</v>
      </c>
      <c r="X2243" s="169">
        <f t="shared" ca="1" si="180"/>
        <v>0</v>
      </c>
      <c r="AB2243" s="312" t="str">
        <f t="shared" si="182"/>
        <v/>
      </c>
      <c r="AC2243" s="169" t="str">
        <f t="shared" si="183"/>
        <v/>
      </c>
      <c r="AD2243" s="169" t="str">
        <f t="shared" si="184"/>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81"/>
        <v/>
      </c>
      <c r="T2244" s="154" t="str">
        <f ca="1">IF(B2244="","",IF(ISERROR(MATCH($J2244,SorP!$B$1:$B$6261,0)),"",INDIRECT("'SorP'!$A$"&amp;MATCH($S2244&amp;$J2244,SorP!C:C,0))))</f>
        <v/>
      </c>
      <c r="U2244" s="167"/>
      <c r="V2244" s="168" t="e">
        <f>IF(C2244="",NA(),MATCH($B2244&amp;$C2244,'Smelter Look-up'!$J:$J,0))</f>
        <v>#N/A</v>
      </c>
      <c r="X2244" s="169">
        <f t="shared" ca="1" si="180"/>
        <v>0</v>
      </c>
      <c r="AB2244" s="312" t="str">
        <f t="shared" si="182"/>
        <v/>
      </c>
      <c r="AC2244" s="169" t="str">
        <f t="shared" si="183"/>
        <v/>
      </c>
      <c r="AD2244" s="169" t="str">
        <f t="shared" si="184"/>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81"/>
        <v/>
      </c>
      <c r="T2245" s="154" t="str">
        <f ca="1">IF(B2245="","",IF(ISERROR(MATCH($J2245,SorP!$B$1:$B$6261,0)),"",INDIRECT("'SorP'!$A$"&amp;MATCH($S2245&amp;$J2245,SorP!C:C,0))))</f>
        <v/>
      </c>
      <c r="U2245" s="167"/>
      <c r="V2245" s="168" t="e">
        <f>IF(C2245="",NA(),MATCH($B2245&amp;$C2245,'Smelter Look-up'!$J:$J,0))</f>
        <v>#N/A</v>
      </c>
      <c r="X2245" s="169">
        <f t="shared" ca="1" si="180"/>
        <v>0</v>
      </c>
      <c r="AB2245" s="312" t="str">
        <f t="shared" si="182"/>
        <v/>
      </c>
      <c r="AC2245" s="169" t="str">
        <f t="shared" si="183"/>
        <v/>
      </c>
      <c r="AD2245" s="169" t="str">
        <f t="shared" si="184"/>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81"/>
        <v/>
      </c>
      <c r="T2246" s="154" t="str">
        <f ca="1">IF(B2246="","",IF(ISERROR(MATCH($J2246,SorP!$B$1:$B$6261,0)),"",INDIRECT("'SorP'!$A$"&amp;MATCH($S2246&amp;$J2246,SorP!C:C,0))))</f>
        <v/>
      </c>
      <c r="U2246" s="167"/>
      <c r="V2246" s="168" t="e">
        <f>IF(C2246="",NA(),MATCH($B2246&amp;$C2246,'Smelter Look-up'!$J:$J,0))</f>
        <v>#N/A</v>
      </c>
      <c r="X2246" s="169">
        <f t="shared" ca="1" si="180"/>
        <v>0</v>
      </c>
      <c r="AB2246" s="312" t="str">
        <f t="shared" si="182"/>
        <v/>
      </c>
      <c r="AC2246" s="169" t="str">
        <f t="shared" si="183"/>
        <v/>
      </c>
      <c r="AD2246" s="169" t="str">
        <f t="shared" si="184"/>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81"/>
        <v/>
      </c>
      <c r="T2247" s="154" t="str">
        <f ca="1">IF(B2247="","",IF(ISERROR(MATCH($J2247,SorP!$B$1:$B$6261,0)),"",INDIRECT("'SorP'!$A$"&amp;MATCH($S2247&amp;$J2247,SorP!C:C,0))))</f>
        <v/>
      </c>
      <c r="U2247" s="167"/>
      <c r="V2247" s="168" t="e">
        <f>IF(C2247="",NA(),MATCH($B2247&amp;$C2247,'Smelter Look-up'!$J:$J,0))</f>
        <v>#N/A</v>
      </c>
      <c r="X2247" s="169">
        <f t="shared" ca="1" si="180"/>
        <v>0</v>
      </c>
      <c r="AB2247" s="312" t="str">
        <f t="shared" si="182"/>
        <v/>
      </c>
      <c r="AC2247" s="169" t="str">
        <f t="shared" si="183"/>
        <v/>
      </c>
      <c r="AD2247" s="169" t="str">
        <f t="shared" si="184"/>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81"/>
        <v/>
      </c>
      <c r="T2248" s="154" t="str">
        <f ca="1">IF(B2248="","",IF(ISERROR(MATCH($J2248,SorP!$B$1:$B$6261,0)),"",INDIRECT("'SorP'!$A$"&amp;MATCH($S2248&amp;$J2248,SorP!C:C,0))))</f>
        <v/>
      </c>
      <c r="U2248" s="167"/>
      <c r="V2248" s="168" t="e">
        <f>IF(C2248="",NA(),MATCH($B2248&amp;$C2248,'Smelter Look-up'!$J:$J,0))</f>
        <v>#N/A</v>
      </c>
      <c r="X2248" s="169">
        <f t="shared" ca="1" si="180"/>
        <v>0</v>
      </c>
      <c r="AB2248" s="312" t="str">
        <f t="shared" si="182"/>
        <v/>
      </c>
      <c r="AC2248" s="169" t="str">
        <f t="shared" si="183"/>
        <v/>
      </c>
      <c r="AD2248" s="169" t="str">
        <f t="shared" si="184"/>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81"/>
        <v/>
      </c>
      <c r="T2249" s="154" t="str">
        <f ca="1">IF(B2249="","",IF(ISERROR(MATCH($J2249,SorP!$B$1:$B$6261,0)),"",INDIRECT("'SorP'!$A$"&amp;MATCH($S2249&amp;$J2249,SorP!C:C,0))))</f>
        <v/>
      </c>
      <c r="U2249" s="167"/>
      <c r="V2249" s="168" t="e">
        <f>IF(C2249="",NA(),MATCH($B2249&amp;$C2249,'Smelter Look-up'!$J:$J,0))</f>
        <v>#N/A</v>
      </c>
      <c r="X2249" s="169">
        <f t="shared" ca="1" si="180"/>
        <v>0</v>
      </c>
      <c r="AB2249" s="312" t="str">
        <f t="shared" si="182"/>
        <v/>
      </c>
      <c r="AC2249" s="169" t="str">
        <f t="shared" si="183"/>
        <v/>
      </c>
      <c r="AD2249" s="169" t="str">
        <f t="shared" si="184"/>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81"/>
        <v/>
      </c>
      <c r="T2250" s="154" t="str">
        <f ca="1">IF(B2250="","",IF(ISERROR(MATCH($J2250,SorP!$B$1:$B$6261,0)),"",INDIRECT("'SorP'!$A$"&amp;MATCH($S2250&amp;$J2250,SorP!C:C,0))))</f>
        <v/>
      </c>
      <c r="U2250" s="167"/>
      <c r="V2250" s="168" t="e">
        <f>IF(C2250="",NA(),MATCH($B2250&amp;$C2250,'Smelter Look-up'!$J:$J,0))</f>
        <v>#N/A</v>
      </c>
      <c r="X2250" s="169">
        <f t="shared" ca="1" si="180"/>
        <v>0</v>
      </c>
      <c r="AB2250" s="312" t="str">
        <f t="shared" si="182"/>
        <v/>
      </c>
      <c r="AC2250" s="169" t="str">
        <f t="shared" si="183"/>
        <v/>
      </c>
      <c r="AD2250" s="169" t="str">
        <f t="shared" si="184"/>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81"/>
        <v/>
      </c>
      <c r="T2251" s="154" t="str">
        <f ca="1">IF(B2251="","",IF(ISERROR(MATCH($J2251,SorP!$B$1:$B$6261,0)),"",INDIRECT("'SorP'!$A$"&amp;MATCH($S2251&amp;$J2251,SorP!C:C,0))))</f>
        <v/>
      </c>
      <c r="U2251" s="167"/>
      <c r="V2251" s="168" t="e">
        <f>IF(C2251="",NA(),MATCH($B2251&amp;$C2251,'Smelter Look-up'!$J:$J,0))</f>
        <v>#N/A</v>
      </c>
      <c r="X2251" s="169">
        <f t="shared" ca="1" si="180"/>
        <v>0</v>
      </c>
      <c r="AB2251" s="312" t="str">
        <f t="shared" si="182"/>
        <v/>
      </c>
      <c r="AC2251" s="169" t="str">
        <f t="shared" si="183"/>
        <v/>
      </c>
      <c r="AD2251" s="169" t="str">
        <f t="shared" si="184"/>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81"/>
        <v/>
      </c>
      <c r="T2252" s="154" t="str">
        <f ca="1">IF(B2252="","",IF(ISERROR(MATCH($J2252,SorP!$B$1:$B$6261,0)),"",INDIRECT("'SorP'!$A$"&amp;MATCH($S2252&amp;$J2252,SorP!C:C,0))))</f>
        <v/>
      </c>
      <c r="U2252" s="167"/>
      <c r="V2252" s="168" t="e">
        <f>IF(C2252="",NA(),MATCH($B2252&amp;$C2252,'Smelter Look-up'!$J:$J,0))</f>
        <v>#N/A</v>
      </c>
      <c r="X2252" s="169">
        <f t="shared" ca="1" si="180"/>
        <v>0</v>
      </c>
      <c r="AB2252" s="312" t="str">
        <f t="shared" si="182"/>
        <v/>
      </c>
      <c r="AC2252" s="169" t="str">
        <f t="shared" si="183"/>
        <v/>
      </c>
      <c r="AD2252" s="169" t="str">
        <f t="shared" si="184"/>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81"/>
        <v/>
      </c>
      <c r="T2253" s="154" t="str">
        <f ca="1">IF(B2253="","",IF(ISERROR(MATCH($J2253,SorP!$B$1:$B$6261,0)),"",INDIRECT("'SorP'!$A$"&amp;MATCH($S2253&amp;$J2253,SorP!C:C,0))))</f>
        <v/>
      </c>
      <c r="U2253" s="167"/>
      <c r="V2253" s="168" t="e">
        <f>IF(C2253="",NA(),MATCH($B2253&amp;$C2253,'Smelter Look-up'!$J:$J,0))</f>
        <v>#N/A</v>
      </c>
      <c r="X2253" s="169">
        <f t="shared" ca="1" si="180"/>
        <v>0</v>
      </c>
      <c r="AB2253" s="312" t="str">
        <f t="shared" si="182"/>
        <v/>
      </c>
      <c r="AC2253" s="169" t="str">
        <f t="shared" si="183"/>
        <v/>
      </c>
      <c r="AD2253" s="169" t="str">
        <f t="shared" si="184"/>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81"/>
        <v/>
      </c>
      <c r="T2254" s="154" t="str">
        <f ca="1">IF(B2254="","",IF(ISERROR(MATCH($J2254,SorP!$B$1:$B$6261,0)),"",INDIRECT("'SorP'!$A$"&amp;MATCH($S2254&amp;$J2254,SorP!C:C,0))))</f>
        <v/>
      </c>
      <c r="U2254" s="167"/>
      <c r="V2254" s="168" t="e">
        <f>IF(C2254="",NA(),MATCH($B2254&amp;$C2254,'Smelter Look-up'!$J:$J,0))</f>
        <v>#N/A</v>
      </c>
      <c r="X2254" s="169">
        <f t="shared" ca="1" si="180"/>
        <v>0</v>
      </c>
      <c r="AB2254" s="312" t="str">
        <f t="shared" si="182"/>
        <v/>
      </c>
      <c r="AC2254" s="169" t="str">
        <f t="shared" si="183"/>
        <v/>
      </c>
      <c r="AD2254" s="169" t="str">
        <f t="shared" si="184"/>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81"/>
        <v/>
      </c>
      <c r="T2255" s="154" t="str">
        <f ca="1">IF(B2255="","",IF(ISERROR(MATCH($J2255,SorP!$B$1:$B$6261,0)),"",INDIRECT("'SorP'!$A$"&amp;MATCH($S2255&amp;$J2255,SorP!C:C,0))))</f>
        <v/>
      </c>
      <c r="U2255" s="167"/>
      <c r="V2255" s="168" t="e">
        <f>IF(C2255="",NA(),MATCH($B2255&amp;$C2255,'Smelter Look-up'!$J:$J,0))</f>
        <v>#N/A</v>
      </c>
      <c r="X2255" s="169">
        <f t="shared" ca="1" si="180"/>
        <v>0</v>
      </c>
      <c r="AB2255" s="312" t="str">
        <f t="shared" si="182"/>
        <v/>
      </c>
      <c r="AC2255" s="169" t="str">
        <f t="shared" si="183"/>
        <v/>
      </c>
      <c r="AD2255" s="169" t="str">
        <f t="shared" si="184"/>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81"/>
        <v/>
      </c>
      <c r="T2256" s="154" t="str">
        <f ca="1">IF(B2256="","",IF(ISERROR(MATCH($J2256,SorP!$B$1:$B$6261,0)),"",INDIRECT("'SorP'!$A$"&amp;MATCH($S2256&amp;$J2256,SorP!C:C,0))))</f>
        <v/>
      </c>
      <c r="U2256" s="167"/>
      <c r="V2256" s="168" t="e">
        <f>IF(C2256="",NA(),MATCH($B2256&amp;$C2256,'Smelter Look-up'!$J:$J,0))</f>
        <v>#N/A</v>
      </c>
      <c r="X2256" s="169">
        <f t="shared" ca="1" si="180"/>
        <v>0</v>
      </c>
      <c r="AB2256" s="312" t="str">
        <f t="shared" si="182"/>
        <v/>
      </c>
      <c r="AC2256" s="169" t="str">
        <f t="shared" si="183"/>
        <v/>
      </c>
      <c r="AD2256" s="169" t="str">
        <f t="shared" si="184"/>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81"/>
        <v/>
      </c>
      <c r="T2257" s="154" t="str">
        <f ca="1">IF(B2257="","",IF(ISERROR(MATCH($J2257,SorP!$B$1:$B$6261,0)),"",INDIRECT("'SorP'!$A$"&amp;MATCH($S2257&amp;$J2257,SorP!C:C,0))))</f>
        <v/>
      </c>
      <c r="U2257" s="167"/>
      <c r="V2257" s="168" t="e">
        <f>IF(C2257="",NA(),MATCH($B2257&amp;$C2257,'Smelter Look-up'!$J:$J,0))</f>
        <v>#N/A</v>
      </c>
      <c r="X2257" s="169">
        <f t="shared" ca="1" si="180"/>
        <v>0</v>
      </c>
      <c r="AB2257" s="312" t="str">
        <f t="shared" si="182"/>
        <v/>
      </c>
      <c r="AC2257" s="169" t="str">
        <f t="shared" si="183"/>
        <v/>
      </c>
      <c r="AD2257" s="169" t="str">
        <f t="shared" si="184"/>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81"/>
        <v/>
      </c>
      <c r="T2258" s="154" t="str">
        <f ca="1">IF(B2258="","",IF(ISERROR(MATCH($J2258,SorP!$B$1:$B$6261,0)),"",INDIRECT("'SorP'!$A$"&amp;MATCH($S2258&amp;$J2258,SorP!C:C,0))))</f>
        <v/>
      </c>
      <c r="U2258" s="167"/>
      <c r="V2258" s="168" t="e">
        <f>IF(C2258="",NA(),MATCH($B2258&amp;$C2258,'Smelter Look-up'!$J:$J,0))</f>
        <v>#N/A</v>
      </c>
      <c r="X2258" s="169">
        <f t="shared" ca="1" si="180"/>
        <v>0</v>
      </c>
      <c r="AB2258" s="312" t="str">
        <f t="shared" si="182"/>
        <v/>
      </c>
      <c r="AC2258" s="169" t="str">
        <f t="shared" si="183"/>
        <v/>
      </c>
      <c r="AD2258" s="169" t="str">
        <f t="shared" si="184"/>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81"/>
        <v/>
      </c>
      <c r="T2259" s="154" t="str">
        <f ca="1">IF(B2259="","",IF(ISERROR(MATCH($J2259,SorP!$B$1:$B$6261,0)),"",INDIRECT("'SorP'!$A$"&amp;MATCH($S2259&amp;$J2259,SorP!C:C,0))))</f>
        <v/>
      </c>
      <c r="U2259" s="167"/>
      <c r="V2259" s="168" t="e">
        <f>IF(C2259="",NA(),MATCH($B2259&amp;$C2259,'Smelter Look-up'!$J:$J,0))</f>
        <v>#N/A</v>
      </c>
      <c r="X2259" s="169">
        <f t="shared" ca="1" si="180"/>
        <v>0</v>
      </c>
      <c r="AB2259" s="312" t="str">
        <f t="shared" si="182"/>
        <v/>
      </c>
      <c r="AC2259" s="169" t="str">
        <f t="shared" si="183"/>
        <v/>
      </c>
      <c r="AD2259" s="169" t="str">
        <f t="shared" si="184"/>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81"/>
        <v/>
      </c>
      <c r="T2260" s="154" t="str">
        <f ca="1">IF(B2260="","",IF(ISERROR(MATCH($J2260,SorP!$B$1:$B$6261,0)),"",INDIRECT("'SorP'!$A$"&amp;MATCH($S2260&amp;$J2260,SorP!C:C,0))))</f>
        <v/>
      </c>
      <c r="U2260" s="167"/>
      <c r="V2260" s="168" t="e">
        <f>IF(C2260="",NA(),MATCH($B2260&amp;$C2260,'Smelter Look-up'!$J:$J,0))</f>
        <v>#N/A</v>
      </c>
      <c r="X2260" s="169">
        <f t="shared" ca="1" si="180"/>
        <v>0</v>
      </c>
      <c r="AB2260" s="312" t="str">
        <f t="shared" si="182"/>
        <v/>
      </c>
      <c r="AC2260" s="169" t="str">
        <f t="shared" si="183"/>
        <v/>
      </c>
      <c r="AD2260" s="169" t="str">
        <f t="shared" si="184"/>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81"/>
        <v/>
      </c>
      <c r="T2261" s="154" t="str">
        <f ca="1">IF(B2261="","",IF(ISERROR(MATCH($J2261,SorP!$B$1:$B$6261,0)),"",INDIRECT("'SorP'!$A$"&amp;MATCH($S2261&amp;$J2261,SorP!C:C,0))))</f>
        <v/>
      </c>
      <c r="U2261" s="167"/>
      <c r="V2261" s="168" t="e">
        <f>IF(C2261="",NA(),MATCH($B2261&amp;$C2261,'Smelter Look-up'!$J:$J,0))</f>
        <v>#N/A</v>
      </c>
      <c r="X2261" s="169">
        <f t="shared" ca="1" si="180"/>
        <v>0</v>
      </c>
      <c r="AB2261" s="312" t="str">
        <f t="shared" si="182"/>
        <v/>
      </c>
      <c r="AC2261" s="169" t="str">
        <f t="shared" si="183"/>
        <v/>
      </c>
      <c r="AD2261" s="169" t="str">
        <f t="shared" si="184"/>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81"/>
        <v/>
      </c>
      <c r="T2262" s="154" t="str">
        <f ca="1">IF(B2262="","",IF(ISERROR(MATCH($J2262,SorP!$B$1:$B$6261,0)),"",INDIRECT("'SorP'!$A$"&amp;MATCH($S2262&amp;$J2262,SorP!C:C,0))))</f>
        <v/>
      </c>
      <c r="U2262" s="167"/>
      <c r="V2262" s="168" t="e">
        <f>IF(C2262="",NA(),MATCH($B2262&amp;$C2262,'Smelter Look-up'!$J:$J,0))</f>
        <v>#N/A</v>
      </c>
      <c r="X2262" s="169">
        <f t="shared" ca="1" si="180"/>
        <v>0</v>
      </c>
      <c r="AB2262" s="312" t="str">
        <f t="shared" si="182"/>
        <v/>
      </c>
      <c r="AC2262" s="169" t="str">
        <f t="shared" si="183"/>
        <v/>
      </c>
      <c r="AD2262" s="169" t="str">
        <f t="shared" si="184"/>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81"/>
        <v/>
      </c>
      <c r="T2263" s="154" t="str">
        <f ca="1">IF(B2263="","",IF(ISERROR(MATCH($J2263,SorP!$B$1:$B$6261,0)),"",INDIRECT("'SorP'!$A$"&amp;MATCH($S2263&amp;$J2263,SorP!C:C,0))))</f>
        <v/>
      </c>
      <c r="U2263" s="167"/>
      <c r="V2263" s="168" t="e">
        <f>IF(C2263="",NA(),MATCH($B2263&amp;$C2263,'Smelter Look-up'!$J:$J,0))</f>
        <v>#N/A</v>
      </c>
      <c r="X2263" s="169">
        <f t="shared" ca="1" si="180"/>
        <v>0</v>
      </c>
      <c r="AB2263" s="312" t="str">
        <f t="shared" si="182"/>
        <v/>
      </c>
      <c r="AC2263" s="169" t="str">
        <f t="shared" si="183"/>
        <v/>
      </c>
      <c r="AD2263" s="169" t="str">
        <f t="shared" si="184"/>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81"/>
        <v/>
      </c>
      <c r="T2264" s="154" t="str">
        <f ca="1">IF(B2264="","",IF(ISERROR(MATCH($J2264,SorP!$B$1:$B$6261,0)),"",INDIRECT("'SorP'!$A$"&amp;MATCH($S2264&amp;$J2264,SorP!C:C,0))))</f>
        <v/>
      </c>
      <c r="U2264" s="167"/>
      <c r="V2264" s="168" t="e">
        <f>IF(C2264="",NA(),MATCH($B2264&amp;$C2264,'Smelter Look-up'!$J:$J,0))</f>
        <v>#N/A</v>
      </c>
      <c r="X2264" s="169">
        <f t="shared" ca="1" si="180"/>
        <v>0</v>
      </c>
      <c r="AB2264" s="312" t="str">
        <f t="shared" si="182"/>
        <v/>
      </c>
      <c r="AC2264" s="169" t="str">
        <f t="shared" si="183"/>
        <v/>
      </c>
      <c r="AD2264" s="169" t="str">
        <f t="shared" si="184"/>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81"/>
        <v/>
      </c>
      <c r="T2265" s="154" t="str">
        <f ca="1">IF(B2265="","",IF(ISERROR(MATCH($J2265,SorP!$B$1:$B$6261,0)),"",INDIRECT("'SorP'!$A$"&amp;MATCH($S2265&amp;$J2265,SorP!C:C,0))))</f>
        <v/>
      </c>
      <c r="U2265" s="167"/>
      <c r="V2265" s="168" t="e">
        <f>IF(C2265="",NA(),MATCH($B2265&amp;$C2265,'Smelter Look-up'!$J:$J,0))</f>
        <v>#N/A</v>
      </c>
      <c r="X2265" s="169">
        <f t="shared" ca="1" si="180"/>
        <v>0</v>
      </c>
      <c r="AB2265" s="312" t="str">
        <f t="shared" si="182"/>
        <v/>
      </c>
      <c r="AC2265" s="169" t="str">
        <f t="shared" si="183"/>
        <v/>
      </c>
      <c r="AD2265" s="169" t="str">
        <f t="shared" si="184"/>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81"/>
        <v/>
      </c>
      <c r="T2266" s="154" t="str">
        <f ca="1">IF(B2266="","",IF(ISERROR(MATCH($J2266,SorP!$B$1:$B$6261,0)),"",INDIRECT("'SorP'!$A$"&amp;MATCH($S2266&amp;$J2266,SorP!C:C,0))))</f>
        <v/>
      </c>
      <c r="U2266" s="167"/>
      <c r="V2266" s="168" t="e">
        <f>IF(C2266="",NA(),MATCH($B2266&amp;$C2266,'Smelter Look-up'!$J:$J,0))</f>
        <v>#N/A</v>
      </c>
      <c r="X2266" s="169">
        <f t="shared" ca="1" si="180"/>
        <v>0</v>
      </c>
      <c r="AB2266" s="312" t="str">
        <f t="shared" si="182"/>
        <v/>
      </c>
      <c r="AC2266" s="169" t="str">
        <f t="shared" si="183"/>
        <v/>
      </c>
      <c r="AD2266" s="169" t="str">
        <f t="shared" si="184"/>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81"/>
        <v/>
      </c>
      <c r="T2267" s="154" t="str">
        <f ca="1">IF(B2267="","",IF(ISERROR(MATCH($J2267,SorP!$B$1:$B$6261,0)),"",INDIRECT("'SorP'!$A$"&amp;MATCH($S2267&amp;$J2267,SorP!C:C,0))))</f>
        <v/>
      </c>
      <c r="U2267" s="167"/>
      <c r="V2267" s="168" t="e">
        <f>IF(C2267="",NA(),MATCH($B2267&amp;$C2267,'Smelter Look-up'!$J:$J,0))</f>
        <v>#N/A</v>
      </c>
      <c r="X2267" s="169">
        <f t="shared" ca="1" si="180"/>
        <v>0</v>
      </c>
      <c r="AB2267" s="312" t="str">
        <f t="shared" si="182"/>
        <v/>
      </c>
      <c r="AC2267" s="169" t="str">
        <f t="shared" si="183"/>
        <v/>
      </c>
      <c r="AD2267" s="169" t="str">
        <f t="shared" si="184"/>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81"/>
        <v/>
      </c>
      <c r="T2268" s="154" t="str">
        <f ca="1">IF(B2268="","",IF(ISERROR(MATCH($J2268,SorP!$B$1:$B$6261,0)),"",INDIRECT("'SorP'!$A$"&amp;MATCH($S2268&amp;$J2268,SorP!C:C,0))))</f>
        <v/>
      </c>
      <c r="U2268" s="167"/>
      <c r="V2268" s="168" t="e">
        <f>IF(C2268="",NA(),MATCH($B2268&amp;$C2268,'Smelter Look-up'!$J:$J,0))</f>
        <v>#N/A</v>
      </c>
      <c r="X2268" s="169">
        <f t="shared" ca="1" si="180"/>
        <v>0</v>
      </c>
      <c r="AB2268" s="312" t="str">
        <f t="shared" si="182"/>
        <v/>
      </c>
      <c r="AC2268" s="169" t="str">
        <f t="shared" si="183"/>
        <v/>
      </c>
      <c r="AD2268" s="169" t="str">
        <f t="shared" si="184"/>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81"/>
        <v/>
      </c>
      <c r="T2269" s="154" t="str">
        <f ca="1">IF(B2269="","",IF(ISERROR(MATCH($J2269,SorP!$B$1:$B$6261,0)),"",INDIRECT("'SorP'!$A$"&amp;MATCH($S2269&amp;$J2269,SorP!C:C,0))))</f>
        <v/>
      </c>
      <c r="U2269" s="167"/>
      <c r="V2269" s="168" t="e">
        <f>IF(C2269="",NA(),MATCH($B2269&amp;$C2269,'Smelter Look-up'!$J:$J,0))</f>
        <v>#N/A</v>
      </c>
      <c r="X2269" s="169">
        <f t="shared" ca="1" si="180"/>
        <v>0</v>
      </c>
      <c r="AB2269" s="312" t="str">
        <f t="shared" si="182"/>
        <v/>
      </c>
      <c r="AC2269" s="169" t="str">
        <f t="shared" si="183"/>
        <v/>
      </c>
      <c r="AD2269" s="169" t="str">
        <f t="shared" si="184"/>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81"/>
        <v/>
      </c>
      <c r="T2270" s="154" t="str">
        <f ca="1">IF(B2270="","",IF(ISERROR(MATCH($J2270,SorP!$B$1:$B$6261,0)),"",INDIRECT("'SorP'!$A$"&amp;MATCH($S2270&amp;$J2270,SorP!C:C,0))))</f>
        <v/>
      </c>
      <c r="U2270" s="167"/>
      <c r="V2270" s="168" t="e">
        <f>IF(C2270="",NA(),MATCH($B2270&amp;$C2270,'Smelter Look-up'!$J:$J,0))</f>
        <v>#N/A</v>
      </c>
      <c r="X2270" s="169">
        <f t="shared" ca="1" si="180"/>
        <v>0</v>
      </c>
      <c r="AB2270" s="312" t="str">
        <f t="shared" si="182"/>
        <v/>
      </c>
      <c r="AC2270" s="169" t="str">
        <f t="shared" si="183"/>
        <v/>
      </c>
      <c r="AD2270" s="169" t="str">
        <f t="shared" si="184"/>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81"/>
        <v/>
      </c>
      <c r="T2271" s="154" t="str">
        <f ca="1">IF(B2271="","",IF(ISERROR(MATCH($J2271,SorP!$B$1:$B$6261,0)),"",INDIRECT("'SorP'!$A$"&amp;MATCH($S2271&amp;$J2271,SorP!C:C,0))))</f>
        <v/>
      </c>
      <c r="U2271" s="167"/>
      <c r="V2271" s="168" t="e">
        <f>IF(C2271="",NA(),MATCH($B2271&amp;$C2271,'Smelter Look-up'!$J:$J,0))</f>
        <v>#N/A</v>
      </c>
      <c r="X2271" s="169">
        <f t="shared" ca="1" si="180"/>
        <v>0</v>
      </c>
      <c r="AB2271" s="312" t="str">
        <f t="shared" si="182"/>
        <v/>
      </c>
      <c r="AC2271" s="169" t="str">
        <f t="shared" si="183"/>
        <v/>
      </c>
      <c r="AD2271" s="169" t="str">
        <f t="shared" si="184"/>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81"/>
        <v/>
      </c>
      <c r="T2272" s="154" t="str">
        <f ca="1">IF(B2272="","",IF(ISERROR(MATCH($J2272,SorP!$B$1:$B$6261,0)),"",INDIRECT("'SorP'!$A$"&amp;MATCH($S2272&amp;$J2272,SorP!C:C,0))))</f>
        <v/>
      </c>
      <c r="U2272" s="167"/>
      <c r="V2272" s="168" t="e">
        <f>IF(C2272="",NA(),MATCH($B2272&amp;$C2272,'Smelter Look-up'!$J:$J,0))</f>
        <v>#N/A</v>
      </c>
      <c r="X2272" s="169">
        <f t="shared" ca="1" si="180"/>
        <v>0</v>
      </c>
      <c r="AB2272" s="312" t="str">
        <f t="shared" si="182"/>
        <v/>
      </c>
      <c r="AC2272" s="169" t="str">
        <f t="shared" si="183"/>
        <v/>
      </c>
      <c r="AD2272" s="169" t="str">
        <f t="shared" si="184"/>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81"/>
        <v/>
      </c>
      <c r="T2273" s="154" t="str">
        <f ca="1">IF(B2273="","",IF(ISERROR(MATCH($J2273,SorP!$B$1:$B$6261,0)),"",INDIRECT("'SorP'!$A$"&amp;MATCH($S2273&amp;$J2273,SorP!C:C,0))))</f>
        <v/>
      </c>
      <c r="U2273" s="167"/>
      <c r="V2273" s="168" t="e">
        <f>IF(C2273="",NA(),MATCH($B2273&amp;$C2273,'Smelter Look-up'!$J:$J,0))</f>
        <v>#N/A</v>
      </c>
      <c r="X2273" s="169">
        <f t="shared" ca="1" si="180"/>
        <v>0</v>
      </c>
      <c r="AB2273" s="312" t="str">
        <f t="shared" si="182"/>
        <v/>
      </c>
      <c r="AC2273" s="169" t="str">
        <f t="shared" si="183"/>
        <v/>
      </c>
      <c r="AD2273" s="169" t="str">
        <f t="shared" si="184"/>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81"/>
        <v/>
      </c>
      <c r="T2274" s="154" t="str">
        <f ca="1">IF(B2274="","",IF(ISERROR(MATCH($J2274,SorP!$B$1:$B$6261,0)),"",INDIRECT("'SorP'!$A$"&amp;MATCH($S2274&amp;$J2274,SorP!C:C,0))))</f>
        <v/>
      </c>
      <c r="U2274" s="167"/>
      <c r="V2274" s="168" t="e">
        <f>IF(C2274="",NA(),MATCH($B2274&amp;$C2274,'Smelter Look-up'!$J:$J,0))</f>
        <v>#N/A</v>
      </c>
      <c r="X2274" s="169">
        <f t="shared" ca="1" si="180"/>
        <v>0</v>
      </c>
      <c r="AB2274" s="312" t="str">
        <f t="shared" si="182"/>
        <v/>
      </c>
      <c r="AC2274" s="169" t="str">
        <f t="shared" si="183"/>
        <v/>
      </c>
      <c r="AD2274" s="169" t="str">
        <f t="shared" si="184"/>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81"/>
        <v/>
      </c>
      <c r="T2275" s="154" t="str">
        <f ca="1">IF(B2275="","",IF(ISERROR(MATCH($J2275,SorP!$B$1:$B$6261,0)),"",INDIRECT("'SorP'!$A$"&amp;MATCH($S2275&amp;$J2275,SorP!C:C,0))))</f>
        <v/>
      </c>
      <c r="U2275" s="167"/>
      <c r="V2275" s="168" t="e">
        <f>IF(C2275="",NA(),MATCH($B2275&amp;$C2275,'Smelter Look-up'!$J:$J,0))</f>
        <v>#N/A</v>
      </c>
      <c r="X2275" s="169">
        <f t="shared" ca="1" si="180"/>
        <v>0</v>
      </c>
      <c r="AB2275" s="312" t="str">
        <f t="shared" si="182"/>
        <v/>
      </c>
      <c r="AC2275" s="169" t="str">
        <f t="shared" si="183"/>
        <v/>
      </c>
      <c r="AD2275" s="169" t="str">
        <f t="shared" si="184"/>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81"/>
        <v/>
      </c>
      <c r="T2276" s="154" t="str">
        <f ca="1">IF(B2276="","",IF(ISERROR(MATCH($J2276,SorP!$B$1:$B$6261,0)),"",INDIRECT("'SorP'!$A$"&amp;MATCH($S2276&amp;$J2276,SorP!C:C,0))))</f>
        <v/>
      </c>
      <c r="U2276" s="167"/>
      <c r="V2276" s="168" t="e">
        <f>IF(C2276="",NA(),MATCH($B2276&amp;$C2276,'Smelter Look-up'!$J:$J,0))</f>
        <v>#N/A</v>
      </c>
      <c r="X2276" s="169">
        <f t="shared" ca="1" si="180"/>
        <v>0</v>
      </c>
      <c r="AB2276" s="312" t="str">
        <f t="shared" si="182"/>
        <v/>
      </c>
      <c r="AC2276" s="169" t="str">
        <f t="shared" si="183"/>
        <v/>
      </c>
      <c r="AD2276" s="169" t="str">
        <f t="shared" si="184"/>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81"/>
        <v/>
      </c>
      <c r="T2277" s="154" t="str">
        <f ca="1">IF(B2277="","",IF(ISERROR(MATCH($J2277,SorP!$B$1:$B$6261,0)),"",INDIRECT("'SorP'!$A$"&amp;MATCH($S2277&amp;$J2277,SorP!C:C,0))))</f>
        <v/>
      </c>
      <c r="U2277" s="167"/>
      <c r="V2277" s="168" t="e">
        <f>IF(C2277="",NA(),MATCH($B2277&amp;$C2277,'Smelter Look-up'!$J:$J,0))</f>
        <v>#N/A</v>
      </c>
      <c r="X2277" s="169">
        <f t="shared" ca="1" si="180"/>
        <v>0</v>
      </c>
      <c r="AB2277" s="312" t="str">
        <f t="shared" si="182"/>
        <v/>
      </c>
      <c r="AC2277" s="169" t="str">
        <f t="shared" si="183"/>
        <v/>
      </c>
      <c r="AD2277" s="169" t="str">
        <f t="shared" si="184"/>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81"/>
        <v/>
      </c>
      <c r="T2278" s="154" t="str">
        <f ca="1">IF(B2278="","",IF(ISERROR(MATCH($J2278,SorP!$B$1:$B$6261,0)),"",INDIRECT("'SorP'!$A$"&amp;MATCH($S2278&amp;$J2278,SorP!C:C,0))))</f>
        <v/>
      </c>
      <c r="U2278" s="167"/>
      <c r="V2278" s="168" t="e">
        <f>IF(C2278="",NA(),MATCH($B2278&amp;$C2278,'Smelter Look-up'!$J:$J,0))</f>
        <v>#N/A</v>
      </c>
      <c r="X2278" s="169">
        <f t="shared" ca="1" si="180"/>
        <v>0</v>
      </c>
      <c r="AB2278" s="312" t="str">
        <f t="shared" si="182"/>
        <v/>
      </c>
      <c r="AC2278" s="169" t="str">
        <f t="shared" si="183"/>
        <v/>
      </c>
      <c r="AD2278" s="169" t="str">
        <f t="shared" si="184"/>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81"/>
        <v/>
      </c>
      <c r="T2279" s="154" t="str">
        <f ca="1">IF(B2279="","",IF(ISERROR(MATCH($J2279,SorP!$B$1:$B$6261,0)),"",INDIRECT("'SorP'!$A$"&amp;MATCH($S2279&amp;$J2279,SorP!C:C,0))))</f>
        <v/>
      </c>
      <c r="U2279" s="167"/>
      <c r="V2279" s="168" t="e">
        <f>IF(C2279="",NA(),MATCH($B2279&amp;$C2279,'Smelter Look-up'!$J:$J,0))</f>
        <v>#N/A</v>
      </c>
      <c r="X2279" s="169">
        <f t="shared" ca="1" si="180"/>
        <v>0</v>
      </c>
      <c r="AB2279" s="312" t="str">
        <f t="shared" si="182"/>
        <v/>
      </c>
      <c r="AC2279" s="169" t="str">
        <f t="shared" si="183"/>
        <v/>
      </c>
      <c r="AD2279" s="169" t="str">
        <f t="shared" si="184"/>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81"/>
        <v/>
      </c>
      <c r="T2280" s="154" t="str">
        <f ca="1">IF(B2280="","",IF(ISERROR(MATCH($J2280,SorP!$B$1:$B$6261,0)),"",INDIRECT("'SorP'!$A$"&amp;MATCH($S2280&amp;$J2280,SorP!C:C,0))))</f>
        <v/>
      </c>
      <c r="U2280" s="167"/>
      <c r="V2280" s="168" t="e">
        <f>IF(C2280="",NA(),MATCH($B2280&amp;$C2280,'Smelter Look-up'!$J:$J,0))</f>
        <v>#N/A</v>
      </c>
      <c r="X2280" s="169">
        <f t="shared" ca="1" si="180"/>
        <v>0</v>
      </c>
      <c r="AB2280" s="312" t="str">
        <f t="shared" si="182"/>
        <v/>
      </c>
      <c r="AC2280" s="169" t="str">
        <f t="shared" si="183"/>
        <v/>
      </c>
      <c r="AD2280" s="169" t="str">
        <f t="shared" si="184"/>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81"/>
        <v/>
      </c>
      <c r="T2281" s="154" t="str">
        <f ca="1">IF(B2281="","",IF(ISERROR(MATCH($J2281,SorP!$B$1:$B$6261,0)),"",INDIRECT("'SorP'!$A$"&amp;MATCH($S2281&amp;$J2281,SorP!C:C,0))))</f>
        <v/>
      </c>
      <c r="U2281" s="167"/>
      <c r="V2281" s="168" t="e">
        <f>IF(C2281="",NA(),MATCH($B2281&amp;$C2281,'Smelter Look-up'!$J:$J,0))</f>
        <v>#N/A</v>
      </c>
      <c r="X2281" s="169">
        <f t="shared" ca="1" si="180"/>
        <v>0</v>
      </c>
      <c r="AB2281" s="312" t="str">
        <f t="shared" si="182"/>
        <v/>
      </c>
      <c r="AC2281" s="169" t="str">
        <f t="shared" si="183"/>
        <v/>
      </c>
      <c r="AD2281" s="169" t="str">
        <f t="shared" si="184"/>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81"/>
        <v/>
      </c>
      <c r="T2282" s="154" t="str">
        <f ca="1">IF(B2282="","",IF(ISERROR(MATCH($J2282,SorP!$B$1:$B$6261,0)),"",INDIRECT("'SorP'!$A$"&amp;MATCH($S2282&amp;$J2282,SorP!C:C,0))))</f>
        <v/>
      </c>
      <c r="U2282" s="167"/>
      <c r="V2282" s="168" t="e">
        <f>IF(C2282="",NA(),MATCH($B2282&amp;$C2282,'Smelter Look-up'!$J:$J,0))</f>
        <v>#N/A</v>
      </c>
      <c r="X2282" s="169">
        <f t="shared" ca="1" si="180"/>
        <v>0</v>
      </c>
      <c r="AB2282" s="312" t="str">
        <f t="shared" si="182"/>
        <v/>
      </c>
      <c r="AC2282" s="169" t="str">
        <f t="shared" si="183"/>
        <v/>
      </c>
      <c r="AD2282" s="169" t="str">
        <f t="shared" si="184"/>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81"/>
        <v/>
      </c>
      <c r="T2283" s="154" t="str">
        <f ca="1">IF(B2283="","",IF(ISERROR(MATCH($J2283,SorP!$B$1:$B$6261,0)),"",INDIRECT("'SorP'!$A$"&amp;MATCH($S2283&amp;$J2283,SorP!C:C,0))))</f>
        <v/>
      </c>
      <c r="U2283" s="167"/>
      <c r="V2283" s="168" t="e">
        <f>IF(C2283="",NA(),MATCH($B2283&amp;$C2283,'Smelter Look-up'!$J:$J,0))</f>
        <v>#N/A</v>
      </c>
      <c r="X2283" s="169">
        <f t="shared" ca="1" si="180"/>
        <v>0</v>
      </c>
      <c r="AB2283" s="312" t="str">
        <f t="shared" si="182"/>
        <v/>
      </c>
      <c r="AC2283" s="169" t="str">
        <f t="shared" si="183"/>
        <v/>
      </c>
      <c r="AD2283" s="169" t="str">
        <f t="shared" si="184"/>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81"/>
        <v/>
      </c>
      <c r="T2284" s="154" t="str">
        <f ca="1">IF(B2284="","",IF(ISERROR(MATCH($J2284,SorP!$B$1:$B$6261,0)),"",INDIRECT("'SorP'!$A$"&amp;MATCH($S2284&amp;$J2284,SorP!C:C,0))))</f>
        <v/>
      </c>
      <c r="U2284" s="167"/>
      <c r="V2284" s="168" t="e">
        <f>IF(C2284="",NA(),MATCH($B2284&amp;$C2284,'Smelter Look-up'!$J:$J,0))</f>
        <v>#N/A</v>
      </c>
      <c r="X2284" s="169">
        <f t="shared" ca="1" si="180"/>
        <v>0</v>
      </c>
      <c r="AB2284" s="312" t="str">
        <f t="shared" si="182"/>
        <v/>
      </c>
      <c r="AC2284" s="169" t="str">
        <f t="shared" si="183"/>
        <v/>
      </c>
      <c r="AD2284" s="169" t="str">
        <f t="shared" si="184"/>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81"/>
        <v/>
      </c>
      <c r="T2285" s="154" t="str">
        <f ca="1">IF(B2285="","",IF(ISERROR(MATCH($J2285,SorP!$B$1:$B$6261,0)),"",INDIRECT("'SorP'!$A$"&amp;MATCH($S2285&amp;$J2285,SorP!C:C,0))))</f>
        <v/>
      </c>
      <c r="U2285" s="167"/>
      <c r="V2285" s="168" t="e">
        <f>IF(C2285="",NA(),MATCH($B2285&amp;$C2285,'Smelter Look-up'!$J:$J,0))</f>
        <v>#N/A</v>
      </c>
      <c r="X2285" s="169">
        <f t="shared" ca="1" si="180"/>
        <v>0</v>
      </c>
      <c r="AB2285" s="312" t="str">
        <f t="shared" si="182"/>
        <v/>
      </c>
      <c r="AC2285" s="169" t="str">
        <f t="shared" si="183"/>
        <v/>
      </c>
      <c r="AD2285" s="169" t="str">
        <f t="shared" si="184"/>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81"/>
        <v/>
      </c>
      <c r="T2286" s="154" t="str">
        <f ca="1">IF(B2286="","",IF(ISERROR(MATCH($J2286,SorP!$B$1:$B$6261,0)),"",INDIRECT("'SorP'!$A$"&amp;MATCH($S2286&amp;$J2286,SorP!C:C,0))))</f>
        <v/>
      </c>
      <c r="U2286" s="167"/>
      <c r="V2286" s="168" t="e">
        <f>IF(C2286="",NA(),MATCH($B2286&amp;$C2286,'Smelter Look-up'!$J:$J,0))</f>
        <v>#N/A</v>
      </c>
      <c r="X2286" s="169">
        <f t="shared" ca="1" si="180"/>
        <v>0</v>
      </c>
      <c r="AB2286" s="312" t="str">
        <f t="shared" si="182"/>
        <v/>
      </c>
      <c r="AC2286" s="169" t="str">
        <f t="shared" si="183"/>
        <v/>
      </c>
      <c r="AD2286" s="169" t="str">
        <f t="shared" si="184"/>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81"/>
        <v/>
      </c>
      <c r="T2287" s="154" t="str">
        <f ca="1">IF(B2287="","",IF(ISERROR(MATCH($J2287,SorP!$B$1:$B$6261,0)),"",INDIRECT("'SorP'!$A$"&amp;MATCH($S2287&amp;$J2287,SorP!C:C,0))))</f>
        <v/>
      </c>
      <c r="U2287" s="167"/>
      <c r="V2287" s="168" t="e">
        <f>IF(C2287="",NA(),MATCH($B2287&amp;$C2287,'Smelter Look-up'!$J:$J,0))</f>
        <v>#N/A</v>
      </c>
      <c r="X2287" s="169">
        <f t="shared" ca="1" si="180"/>
        <v>0</v>
      </c>
      <c r="AB2287" s="312" t="str">
        <f t="shared" si="182"/>
        <v/>
      </c>
      <c r="AC2287" s="169" t="str">
        <f t="shared" si="183"/>
        <v/>
      </c>
      <c r="AD2287" s="169" t="str">
        <f t="shared" si="184"/>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81"/>
        <v/>
      </c>
      <c r="T2288" s="154" t="str">
        <f ca="1">IF(B2288="","",IF(ISERROR(MATCH($J2288,SorP!$B$1:$B$6261,0)),"",INDIRECT("'SorP'!$A$"&amp;MATCH($S2288&amp;$J2288,SorP!C:C,0))))</f>
        <v/>
      </c>
      <c r="U2288" s="167"/>
      <c r="V2288" s="168" t="e">
        <f>IF(C2288="",NA(),MATCH($B2288&amp;$C2288,'Smelter Look-up'!$J:$J,0))</f>
        <v>#N/A</v>
      </c>
      <c r="X2288" s="169">
        <f t="shared" ca="1" si="180"/>
        <v>0</v>
      </c>
      <c r="AB2288" s="312" t="str">
        <f t="shared" si="182"/>
        <v/>
      </c>
      <c r="AC2288" s="169" t="str">
        <f t="shared" si="183"/>
        <v/>
      </c>
      <c r="AD2288" s="169" t="str">
        <f t="shared" si="184"/>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81"/>
        <v/>
      </c>
      <c r="T2289" s="154" t="str">
        <f ca="1">IF(B2289="","",IF(ISERROR(MATCH($J2289,SorP!$B$1:$B$6261,0)),"",INDIRECT("'SorP'!$A$"&amp;MATCH($S2289&amp;$J2289,SorP!C:C,0))))</f>
        <v/>
      </c>
      <c r="U2289" s="167"/>
      <c r="V2289" s="168" t="e">
        <f>IF(C2289="",NA(),MATCH($B2289&amp;$C2289,'Smelter Look-up'!$J:$J,0))</f>
        <v>#N/A</v>
      </c>
      <c r="X2289" s="169">
        <f t="shared" ca="1" si="180"/>
        <v>0</v>
      </c>
      <c r="AB2289" s="312" t="str">
        <f t="shared" si="182"/>
        <v/>
      </c>
      <c r="AC2289" s="169" t="str">
        <f t="shared" si="183"/>
        <v/>
      </c>
      <c r="AD2289" s="169" t="str">
        <f t="shared" si="184"/>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81"/>
        <v/>
      </c>
      <c r="T2290" s="154" t="str">
        <f ca="1">IF(B2290="","",IF(ISERROR(MATCH($J2290,SorP!$B$1:$B$6261,0)),"",INDIRECT("'SorP'!$A$"&amp;MATCH($S2290&amp;$J2290,SorP!C:C,0))))</f>
        <v/>
      </c>
      <c r="U2290" s="167"/>
      <c r="V2290" s="168" t="e">
        <f>IF(C2290="",NA(),MATCH($B2290&amp;$C2290,'Smelter Look-up'!$J:$J,0))</f>
        <v>#N/A</v>
      </c>
      <c r="X2290" s="169">
        <f t="shared" ca="1" si="180"/>
        <v>0</v>
      </c>
      <c r="AB2290" s="312" t="str">
        <f t="shared" si="182"/>
        <v/>
      </c>
      <c r="AC2290" s="169" t="str">
        <f t="shared" si="183"/>
        <v/>
      </c>
      <c r="AD2290" s="169" t="str">
        <f t="shared" si="184"/>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81"/>
        <v/>
      </c>
      <c r="T2291" s="154" t="str">
        <f ca="1">IF(B2291="","",IF(ISERROR(MATCH($J2291,SorP!$B$1:$B$6261,0)),"",INDIRECT("'SorP'!$A$"&amp;MATCH($S2291&amp;$J2291,SorP!C:C,0))))</f>
        <v/>
      </c>
      <c r="U2291" s="167"/>
      <c r="V2291" s="168" t="e">
        <f>IF(C2291="",NA(),MATCH($B2291&amp;$C2291,'Smelter Look-up'!$J:$J,0))</f>
        <v>#N/A</v>
      </c>
      <c r="X2291" s="169">
        <f t="shared" ca="1" si="180"/>
        <v>0</v>
      </c>
      <c r="AB2291" s="312" t="str">
        <f t="shared" si="182"/>
        <v/>
      </c>
      <c r="AC2291" s="169" t="str">
        <f t="shared" si="183"/>
        <v/>
      </c>
      <c r="AD2291" s="169" t="str">
        <f t="shared" si="184"/>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81"/>
        <v/>
      </c>
      <c r="T2292" s="154" t="str">
        <f ca="1">IF(B2292="","",IF(ISERROR(MATCH($J2292,SorP!$B$1:$B$6261,0)),"",INDIRECT("'SorP'!$A$"&amp;MATCH($S2292&amp;$J2292,SorP!C:C,0))))</f>
        <v/>
      </c>
      <c r="U2292" s="167"/>
      <c r="V2292" s="168" t="e">
        <f>IF(C2292="",NA(),MATCH($B2292&amp;$C2292,'Smelter Look-up'!$J:$J,0))</f>
        <v>#N/A</v>
      </c>
      <c r="X2292" s="169">
        <f t="shared" ca="1" si="180"/>
        <v>0</v>
      </c>
      <c r="AB2292" s="312" t="str">
        <f t="shared" si="182"/>
        <v/>
      </c>
      <c r="AC2292" s="169" t="str">
        <f t="shared" si="183"/>
        <v/>
      </c>
      <c r="AD2292" s="169" t="str">
        <f t="shared" si="184"/>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81"/>
        <v/>
      </c>
      <c r="T2293" s="154" t="str">
        <f ca="1">IF(B2293="","",IF(ISERROR(MATCH($J2293,SorP!$B$1:$B$6261,0)),"",INDIRECT("'SorP'!$A$"&amp;MATCH($S2293&amp;$J2293,SorP!C:C,0))))</f>
        <v/>
      </c>
      <c r="U2293" s="167"/>
      <c r="V2293" s="168" t="e">
        <f>IF(C2293="",NA(),MATCH($B2293&amp;$C2293,'Smelter Look-up'!$J:$J,0))</f>
        <v>#N/A</v>
      </c>
      <c r="X2293" s="169">
        <f t="shared" ca="1" si="180"/>
        <v>0</v>
      </c>
      <c r="AB2293" s="312" t="str">
        <f t="shared" si="182"/>
        <v/>
      </c>
      <c r="AC2293" s="169" t="str">
        <f t="shared" si="183"/>
        <v/>
      </c>
      <c r="AD2293" s="169" t="str">
        <f t="shared" si="184"/>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81"/>
        <v/>
      </c>
      <c r="T2294" s="154" t="str">
        <f ca="1">IF(B2294="","",IF(ISERROR(MATCH($J2294,SorP!$B$1:$B$6261,0)),"",INDIRECT("'SorP'!$A$"&amp;MATCH($S2294&amp;$J2294,SorP!C:C,0))))</f>
        <v/>
      </c>
      <c r="U2294" s="167"/>
      <c r="V2294" s="168" t="e">
        <f>IF(C2294="",NA(),MATCH($B2294&amp;$C2294,'Smelter Look-up'!$J:$J,0))</f>
        <v>#N/A</v>
      </c>
      <c r="X2294" s="169">
        <f t="shared" ca="1" si="180"/>
        <v>0</v>
      </c>
      <c r="AB2294" s="312" t="str">
        <f t="shared" si="182"/>
        <v/>
      </c>
      <c r="AC2294" s="169" t="str">
        <f t="shared" si="183"/>
        <v/>
      </c>
      <c r="AD2294" s="169" t="str">
        <f t="shared" si="184"/>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81"/>
        <v/>
      </c>
      <c r="T2295" s="154" t="str">
        <f ca="1">IF(B2295="","",IF(ISERROR(MATCH($J2295,SorP!$B$1:$B$6261,0)),"",INDIRECT("'SorP'!$A$"&amp;MATCH($S2295&amp;$J2295,SorP!C:C,0))))</f>
        <v/>
      </c>
      <c r="U2295" s="167"/>
      <c r="V2295" s="168" t="e">
        <f>IF(C2295="",NA(),MATCH($B2295&amp;$C2295,'Smelter Look-up'!$J:$J,0))</f>
        <v>#N/A</v>
      </c>
      <c r="X2295" s="169">
        <f t="shared" ca="1" si="180"/>
        <v>0</v>
      </c>
      <c r="AB2295" s="312" t="str">
        <f t="shared" si="182"/>
        <v/>
      </c>
      <c r="AC2295" s="169" t="str">
        <f t="shared" si="183"/>
        <v/>
      </c>
      <c r="AD2295" s="169" t="str">
        <f t="shared" si="184"/>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81"/>
        <v/>
      </c>
      <c r="T2296" s="154" t="str">
        <f ca="1">IF(B2296="","",IF(ISERROR(MATCH($J2296,SorP!$B$1:$B$6261,0)),"",INDIRECT("'SorP'!$A$"&amp;MATCH($S2296&amp;$J2296,SorP!C:C,0))))</f>
        <v/>
      </c>
      <c r="U2296" s="167"/>
      <c r="V2296" s="168" t="e">
        <f>IF(C2296="",NA(),MATCH($B2296&amp;$C2296,'Smelter Look-up'!$J:$J,0))</f>
        <v>#N/A</v>
      </c>
      <c r="X2296" s="169">
        <f t="shared" ref="X2296:X2359" ca="1" si="185">IF(AND(C2296="Smelter not listed",OR(LEN(D2296)=0,LEN(E2296)=0)),1,0)</f>
        <v>0</v>
      </c>
      <c r="AB2296" s="312" t="str">
        <f t="shared" si="182"/>
        <v/>
      </c>
      <c r="AC2296" s="169" t="str">
        <f t="shared" si="183"/>
        <v/>
      </c>
      <c r="AD2296" s="169" t="str">
        <f t="shared" si="184"/>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ref="S2297:S2360" ca="1" si="186">IF(B2297="","",IF(ISERROR(MATCH($E2297,CL,0)),"Unknown",INDIRECT("'C'!$A$"&amp;MATCH($E2297,CL,0)+1)))</f>
        <v/>
      </c>
      <c r="T2297" s="154" t="str">
        <f ca="1">IF(B2297="","",IF(ISERROR(MATCH($J2297,SorP!$B$1:$B$6261,0)),"",INDIRECT("'SorP'!$A$"&amp;MATCH($S2297&amp;$J2297,SorP!C:C,0))))</f>
        <v/>
      </c>
      <c r="U2297" s="167"/>
      <c r="V2297" s="168" t="e">
        <f>IF(C2297="",NA(),MATCH($B2297&amp;$C2297,'Smelter Look-up'!$J:$J,0))</f>
        <v>#N/A</v>
      </c>
      <c r="X2297" s="169">
        <f t="shared" ca="1" si="185"/>
        <v>0</v>
      </c>
      <c r="AB2297" s="312" t="str">
        <f t="shared" si="182"/>
        <v/>
      </c>
      <c r="AC2297" s="169" t="str">
        <f t="shared" si="183"/>
        <v/>
      </c>
      <c r="AD2297" s="169" t="str">
        <f t="shared" si="184"/>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86"/>
        <v/>
      </c>
      <c r="T2298" s="154" t="str">
        <f ca="1">IF(B2298="","",IF(ISERROR(MATCH($J2298,SorP!$B$1:$B$6261,0)),"",INDIRECT("'SorP'!$A$"&amp;MATCH($S2298&amp;$J2298,SorP!C:C,0))))</f>
        <v/>
      </c>
      <c r="U2298" s="167"/>
      <c r="V2298" s="168" t="e">
        <f>IF(C2298="",NA(),MATCH($B2298&amp;$C2298,'Smelter Look-up'!$J:$J,0))</f>
        <v>#N/A</v>
      </c>
      <c r="X2298" s="169">
        <f t="shared" ca="1" si="185"/>
        <v>0</v>
      </c>
      <c r="AB2298" s="312" t="str">
        <f t="shared" si="182"/>
        <v/>
      </c>
      <c r="AC2298" s="169" t="str">
        <f t="shared" si="183"/>
        <v/>
      </c>
      <c r="AD2298" s="169" t="str">
        <f t="shared" si="184"/>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86"/>
        <v/>
      </c>
      <c r="T2299" s="154" t="str">
        <f ca="1">IF(B2299="","",IF(ISERROR(MATCH($J2299,SorP!$B$1:$B$6261,0)),"",INDIRECT("'SorP'!$A$"&amp;MATCH($S2299&amp;$J2299,SorP!C:C,0))))</f>
        <v/>
      </c>
      <c r="U2299" s="167"/>
      <c r="V2299" s="168" t="e">
        <f>IF(C2299="",NA(),MATCH($B2299&amp;$C2299,'Smelter Look-up'!$J:$J,0))</f>
        <v>#N/A</v>
      </c>
      <c r="X2299" s="169">
        <f t="shared" ca="1" si="185"/>
        <v>0</v>
      </c>
      <c r="AB2299" s="312" t="str">
        <f t="shared" si="182"/>
        <v/>
      </c>
      <c r="AC2299" s="169" t="str">
        <f t="shared" si="183"/>
        <v/>
      </c>
      <c r="AD2299" s="169" t="str">
        <f t="shared" si="184"/>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86"/>
        <v/>
      </c>
      <c r="T2300" s="154" t="str">
        <f ca="1">IF(B2300="","",IF(ISERROR(MATCH($J2300,SorP!$B$1:$B$6261,0)),"",INDIRECT("'SorP'!$A$"&amp;MATCH($S2300&amp;$J2300,SorP!C:C,0))))</f>
        <v/>
      </c>
      <c r="U2300" s="167"/>
      <c r="V2300" s="168" t="e">
        <f>IF(C2300="",NA(),MATCH($B2300&amp;$C2300,'Smelter Look-up'!$J:$J,0))</f>
        <v>#N/A</v>
      </c>
      <c r="X2300" s="169">
        <f t="shared" ca="1" si="185"/>
        <v>0</v>
      </c>
      <c r="AB2300" s="312" t="str">
        <f t="shared" si="182"/>
        <v/>
      </c>
      <c r="AC2300" s="169" t="str">
        <f t="shared" si="183"/>
        <v/>
      </c>
      <c r="AD2300" s="169" t="str">
        <f t="shared" si="184"/>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86"/>
        <v/>
      </c>
      <c r="T2301" s="154" t="str">
        <f ca="1">IF(B2301="","",IF(ISERROR(MATCH($J2301,SorP!$B$1:$B$6261,0)),"",INDIRECT("'SorP'!$A$"&amp;MATCH($S2301&amp;$J2301,SorP!C:C,0))))</f>
        <v/>
      </c>
      <c r="U2301" s="167"/>
      <c r="V2301" s="168" t="e">
        <f>IF(C2301="",NA(),MATCH($B2301&amp;$C2301,'Smelter Look-up'!$J:$J,0))</f>
        <v>#N/A</v>
      </c>
      <c r="X2301" s="169">
        <f t="shared" ca="1" si="185"/>
        <v>0</v>
      </c>
      <c r="AB2301" s="312" t="str">
        <f t="shared" si="182"/>
        <v/>
      </c>
      <c r="AC2301" s="169" t="str">
        <f t="shared" si="183"/>
        <v/>
      </c>
      <c r="AD2301" s="169" t="str">
        <f t="shared" si="184"/>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86"/>
        <v/>
      </c>
      <c r="T2302" s="154" t="str">
        <f ca="1">IF(B2302="","",IF(ISERROR(MATCH($J2302,SorP!$B$1:$B$6261,0)),"",INDIRECT("'SorP'!$A$"&amp;MATCH($S2302&amp;$J2302,SorP!C:C,0))))</f>
        <v/>
      </c>
      <c r="U2302" s="167"/>
      <c r="V2302" s="168" t="e">
        <f>IF(C2302="",NA(),MATCH($B2302&amp;$C2302,'Smelter Look-up'!$J:$J,0))</f>
        <v>#N/A</v>
      </c>
      <c r="X2302" s="169">
        <f t="shared" ca="1" si="185"/>
        <v>0</v>
      </c>
      <c r="AB2302" s="312" t="str">
        <f t="shared" si="182"/>
        <v/>
      </c>
      <c r="AC2302" s="169" t="str">
        <f t="shared" si="183"/>
        <v/>
      </c>
      <c r="AD2302" s="169" t="str">
        <f t="shared" si="184"/>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86"/>
        <v/>
      </c>
      <c r="T2303" s="154" t="str">
        <f ca="1">IF(B2303="","",IF(ISERROR(MATCH($J2303,SorP!$B$1:$B$6261,0)),"",INDIRECT("'SorP'!$A$"&amp;MATCH($S2303&amp;$J2303,SorP!C:C,0))))</f>
        <v/>
      </c>
      <c r="U2303" s="167"/>
      <c r="V2303" s="168" t="e">
        <f>IF(C2303="",NA(),MATCH($B2303&amp;$C2303,'Smelter Look-up'!$J:$J,0))</f>
        <v>#N/A</v>
      </c>
      <c r="X2303" s="169">
        <f t="shared" ca="1" si="185"/>
        <v>0</v>
      </c>
      <c r="AB2303" s="312" t="str">
        <f t="shared" ref="AB2303:AB2366" si="187">IF(C2303="","",B2303)</f>
        <v/>
      </c>
      <c r="AC2303" s="169" t="str">
        <f t="shared" ref="AC2303:AC2366" si="188">B2303</f>
        <v/>
      </c>
      <c r="AD2303" s="169" t="str">
        <f t="shared" ref="AD2303:AD2366" si="189">IF(C2303="Smelter not listed",D2303,C2303)</f>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ca="1" si="186"/>
        <v/>
      </c>
      <c r="T2304" s="154" t="str">
        <f ca="1">IF(B2304="","",IF(ISERROR(MATCH($J2304,SorP!$B$1:$B$6261,0)),"",INDIRECT("'SorP'!$A$"&amp;MATCH($S2304&amp;$J2304,SorP!C:C,0))))</f>
        <v/>
      </c>
      <c r="U2304" s="167"/>
      <c r="V2304" s="168" t="e">
        <f>IF(C2304="",NA(),MATCH($B2304&amp;$C2304,'Smelter Look-up'!$J:$J,0))</f>
        <v>#N/A</v>
      </c>
      <c r="X2304" s="169">
        <f t="shared" ca="1" si="185"/>
        <v>0</v>
      </c>
      <c r="AB2304" s="312" t="str">
        <f t="shared" si="187"/>
        <v/>
      </c>
      <c r="AC2304" s="169" t="str">
        <f t="shared" si="188"/>
        <v/>
      </c>
      <c r="AD2304" s="169" t="str">
        <f t="shared" si="189"/>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6"/>
        <v/>
      </c>
      <c r="T2305" s="154" t="str">
        <f ca="1">IF(B2305="","",IF(ISERROR(MATCH($J2305,SorP!$B$1:$B$6261,0)),"",INDIRECT("'SorP'!$A$"&amp;MATCH($S2305&amp;$J2305,SorP!C:C,0))))</f>
        <v/>
      </c>
      <c r="U2305" s="167"/>
      <c r="V2305" s="168" t="e">
        <f>IF(C2305="",NA(),MATCH($B2305&amp;$C2305,'Smelter Look-up'!$J:$J,0))</f>
        <v>#N/A</v>
      </c>
      <c r="X2305" s="169">
        <f t="shared" ca="1" si="185"/>
        <v>0</v>
      </c>
      <c r="AB2305" s="312" t="str">
        <f t="shared" si="187"/>
        <v/>
      </c>
      <c r="AC2305" s="169" t="str">
        <f t="shared" si="188"/>
        <v/>
      </c>
      <c r="AD2305" s="169" t="str">
        <f t="shared" si="189"/>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6"/>
        <v/>
      </c>
      <c r="T2306" s="154" t="str">
        <f ca="1">IF(B2306="","",IF(ISERROR(MATCH($J2306,SorP!$B$1:$B$6261,0)),"",INDIRECT("'SorP'!$A$"&amp;MATCH($S2306&amp;$J2306,SorP!C:C,0))))</f>
        <v/>
      </c>
      <c r="U2306" s="167"/>
      <c r="V2306" s="168" t="e">
        <f>IF(C2306="",NA(),MATCH($B2306&amp;$C2306,'Smelter Look-up'!$J:$J,0))</f>
        <v>#N/A</v>
      </c>
      <c r="X2306" s="169">
        <f t="shared" ca="1" si="185"/>
        <v>0</v>
      </c>
      <c r="AB2306" s="312" t="str">
        <f t="shared" si="187"/>
        <v/>
      </c>
      <c r="AC2306" s="169" t="str">
        <f t="shared" si="188"/>
        <v/>
      </c>
      <c r="AD2306" s="169" t="str">
        <f t="shared" si="189"/>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6"/>
        <v/>
      </c>
      <c r="T2307" s="154" t="str">
        <f ca="1">IF(B2307="","",IF(ISERROR(MATCH($J2307,SorP!$B$1:$B$6261,0)),"",INDIRECT("'SorP'!$A$"&amp;MATCH($S2307&amp;$J2307,SorP!C:C,0))))</f>
        <v/>
      </c>
      <c r="U2307" s="167"/>
      <c r="V2307" s="168" t="e">
        <f>IF(C2307="",NA(),MATCH($B2307&amp;$C2307,'Smelter Look-up'!$J:$J,0))</f>
        <v>#N/A</v>
      </c>
      <c r="X2307" s="169">
        <f t="shared" ca="1" si="185"/>
        <v>0</v>
      </c>
      <c r="AB2307" s="312" t="str">
        <f t="shared" si="187"/>
        <v/>
      </c>
      <c r="AC2307" s="169" t="str">
        <f t="shared" si="188"/>
        <v/>
      </c>
      <c r="AD2307" s="169" t="str">
        <f t="shared" si="189"/>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6"/>
        <v/>
      </c>
      <c r="T2308" s="154" t="str">
        <f ca="1">IF(B2308="","",IF(ISERROR(MATCH($J2308,SorP!$B$1:$B$6261,0)),"",INDIRECT("'SorP'!$A$"&amp;MATCH($S2308&amp;$J2308,SorP!C:C,0))))</f>
        <v/>
      </c>
      <c r="U2308" s="167"/>
      <c r="V2308" s="168" t="e">
        <f>IF(C2308="",NA(),MATCH($B2308&amp;$C2308,'Smelter Look-up'!$J:$J,0))</f>
        <v>#N/A</v>
      </c>
      <c r="X2308" s="169">
        <f t="shared" ca="1" si="185"/>
        <v>0</v>
      </c>
      <c r="AB2308" s="312" t="str">
        <f t="shared" si="187"/>
        <v/>
      </c>
      <c r="AC2308" s="169" t="str">
        <f t="shared" si="188"/>
        <v/>
      </c>
      <c r="AD2308" s="169" t="str">
        <f t="shared" si="189"/>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6"/>
        <v/>
      </c>
      <c r="T2309" s="154" t="str">
        <f ca="1">IF(B2309="","",IF(ISERROR(MATCH($J2309,SorP!$B$1:$B$6261,0)),"",INDIRECT("'SorP'!$A$"&amp;MATCH($S2309&amp;$J2309,SorP!C:C,0))))</f>
        <v/>
      </c>
      <c r="U2309" s="167"/>
      <c r="V2309" s="168" t="e">
        <f>IF(C2309="",NA(),MATCH($B2309&amp;$C2309,'Smelter Look-up'!$J:$J,0))</f>
        <v>#N/A</v>
      </c>
      <c r="X2309" s="169">
        <f t="shared" ca="1" si="185"/>
        <v>0</v>
      </c>
      <c r="AB2309" s="312" t="str">
        <f t="shared" si="187"/>
        <v/>
      </c>
      <c r="AC2309" s="169" t="str">
        <f t="shared" si="188"/>
        <v/>
      </c>
      <c r="AD2309" s="169" t="str">
        <f t="shared" si="189"/>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6"/>
        <v/>
      </c>
      <c r="T2310" s="154" t="str">
        <f ca="1">IF(B2310="","",IF(ISERROR(MATCH($J2310,SorP!$B$1:$B$6261,0)),"",INDIRECT("'SorP'!$A$"&amp;MATCH($S2310&amp;$J2310,SorP!C:C,0))))</f>
        <v/>
      </c>
      <c r="U2310" s="167"/>
      <c r="V2310" s="168" t="e">
        <f>IF(C2310="",NA(),MATCH($B2310&amp;$C2310,'Smelter Look-up'!$J:$J,0))</f>
        <v>#N/A</v>
      </c>
      <c r="X2310" s="169">
        <f t="shared" ca="1" si="185"/>
        <v>0</v>
      </c>
      <c r="AB2310" s="312" t="str">
        <f t="shared" si="187"/>
        <v/>
      </c>
      <c r="AC2310" s="169" t="str">
        <f t="shared" si="188"/>
        <v/>
      </c>
      <c r="AD2310" s="169" t="str">
        <f t="shared" si="189"/>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6"/>
        <v/>
      </c>
      <c r="T2311" s="154" t="str">
        <f ca="1">IF(B2311="","",IF(ISERROR(MATCH($J2311,SorP!$B$1:$B$6261,0)),"",INDIRECT("'SorP'!$A$"&amp;MATCH($S2311&amp;$J2311,SorP!C:C,0))))</f>
        <v/>
      </c>
      <c r="U2311" s="167"/>
      <c r="V2311" s="168" t="e">
        <f>IF(C2311="",NA(),MATCH($B2311&amp;$C2311,'Smelter Look-up'!$J:$J,0))</f>
        <v>#N/A</v>
      </c>
      <c r="X2311" s="169">
        <f t="shared" ca="1" si="185"/>
        <v>0</v>
      </c>
      <c r="AB2311" s="312" t="str">
        <f t="shared" si="187"/>
        <v/>
      </c>
      <c r="AC2311" s="169" t="str">
        <f t="shared" si="188"/>
        <v/>
      </c>
      <c r="AD2311" s="169" t="str">
        <f t="shared" si="189"/>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6"/>
        <v/>
      </c>
      <c r="T2312" s="154" t="str">
        <f ca="1">IF(B2312="","",IF(ISERROR(MATCH($J2312,SorP!$B$1:$B$6261,0)),"",INDIRECT("'SorP'!$A$"&amp;MATCH($S2312&amp;$J2312,SorP!C:C,0))))</f>
        <v/>
      </c>
      <c r="U2312" s="167"/>
      <c r="V2312" s="168" t="e">
        <f>IF(C2312="",NA(),MATCH($B2312&amp;$C2312,'Smelter Look-up'!$J:$J,0))</f>
        <v>#N/A</v>
      </c>
      <c r="X2312" s="169">
        <f t="shared" ca="1" si="185"/>
        <v>0</v>
      </c>
      <c r="AB2312" s="312" t="str">
        <f t="shared" si="187"/>
        <v/>
      </c>
      <c r="AC2312" s="169" t="str">
        <f t="shared" si="188"/>
        <v/>
      </c>
      <c r="AD2312" s="169" t="str">
        <f t="shared" si="189"/>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6"/>
        <v/>
      </c>
      <c r="T2313" s="154" t="str">
        <f ca="1">IF(B2313="","",IF(ISERROR(MATCH($J2313,SorP!$B$1:$B$6261,0)),"",INDIRECT("'SorP'!$A$"&amp;MATCH($S2313&amp;$J2313,SorP!C:C,0))))</f>
        <v/>
      </c>
      <c r="U2313" s="167"/>
      <c r="V2313" s="168" t="e">
        <f>IF(C2313="",NA(),MATCH($B2313&amp;$C2313,'Smelter Look-up'!$J:$J,0))</f>
        <v>#N/A</v>
      </c>
      <c r="X2313" s="169">
        <f t="shared" ca="1" si="185"/>
        <v>0</v>
      </c>
      <c r="AB2313" s="312" t="str">
        <f t="shared" si="187"/>
        <v/>
      </c>
      <c r="AC2313" s="169" t="str">
        <f t="shared" si="188"/>
        <v/>
      </c>
      <c r="AD2313" s="169" t="str">
        <f t="shared" si="189"/>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6"/>
        <v/>
      </c>
      <c r="T2314" s="154" t="str">
        <f ca="1">IF(B2314="","",IF(ISERROR(MATCH($J2314,SorP!$B$1:$B$6261,0)),"",INDIRECT("'SorP'!$A$"&amp;MATCH($S2314&amp;$J2314,SorP!C:C,0))))</f>
        <v/>
      </c>
      <c r="U2314" s="167"/>
      <c r="V2314" s="168" t="e">
        <f>IF(C2314="",NA(),MATCH($B2314&amp;$C2314,'Smelter Look-up'!$J:$J,0))</f>
        <v>#N/A</v>
      </c>
      <c r="X2314" s="169">
        <f t="shared" ca="1" si="185"/>
        <v>0</v>
      </c>
      <c r="AB2314" s="312" t="str">
        <f t="shared" si="187"/>
        <v/>
      </c>
      <c r="AC2314" s="169" t="str">
        <f t="shared" si="188"/>
        <v/>
      </c>
      <c r="AD2314" s="169" t="str">
        <f t="shared" si="189"/>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6"/>
        <v/>
      </c>
      <c r="T2315" s="154" t="str">
        <f ca="1">IF(B2315="","",IF(ISERROR(MATCH($J2315,SorP!$B$1:$B$6261,0)),"",INDIRECT("'SorP'!$A$"&amp;MATCH($S2315&amp;$J2315,SorP!C:C,0))))</f>
        <v/>
      </c>
      <c r="U2315" s="167"/>
      <c r="V2315" s="168" t="e">
        <f>IF(C2315="",NA(),MATCH($B2315&amp;$C2315,'Smelter Look-up'!$J:$J,0))</f>
        <v>#N/A</v>
      </c>
      <c r="X2315" s="169">
        <f t="shared" ca="1" si="185"/>
        <v>0</v>
      </c>
      <c r="AB2315" s="312" t="str">
        <f t="shared" si="187"/>
        <v/>
      </c>
      <c r="AC2315" s="169" t="str">
        <f t="shared" si="188"/>
        <v/>
      </c>
      <c r="AD2315" s="169" t="str">
        <f t="shared" si="189"/>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6"/>
        <v/>
      </c>
      <c r="T2316" s="154" t="str">
        <f ca="1">IF(B2316="","",IF(ISERROR(MATCH($J2316,SorP!$B$1:$B$6261,0)),"",INDIRECT("'SorP'!$A$"&amp;MATCH($S2316&amp;$J2316,SorP!C:C,0))))</f>
        <v/>
      </c>
      <c r="U2316" s="167"/>
      <c r="V2316" s="168" t="e">
        <f>IF(C2316="",NA(),MATCH($B2316&amp;$C2316,'Smelter Look-up'!$J:$J,0))</f>
        <v>#N/A</v>
      </c>
      <c r="X2316" s="169">
        <f t="shared" ca="1" si="185"/>
        <v>0</v>
      </c>
      <c r="AB2316" s="312" t="str">
        <f t="shared" si="187"/>
        <v/>
      </c>
      <c r="AC2316" s="169" t="str">
        <f t="shared" si="188"/>
        <v/>
      </c>
      <c r="AD2316" s="169" t="str">
        <f t="shared" si="189"/>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6"/>
        <v/>
      </c>
      <c r="T2317" s="154" t="str">
        <f ca="1">IF(B2317="","",IF(ISERROR(MATCH($J2317,SorP!$B$1:$B$6261,0)),"",INDIRECT("'SorP'!$A$"&amp;MATCH($S2317&amp;$J2317,SorP!C:C,0))))</f>
        <v/>
      </c>
      <c r="U2317" s="167"/>
      <c r="V2317" s="168" t="e">
        <f>IF(C2317="",NA(),MATCH($B2317&amp;$C2317,'Smelter Look-up'!$J:$J,0))</f>
        <v>#N/A</v>
      </c>
      <c r="X2317" s="169">
        <f t="shared" ca="1" si="185"/>
        <v>0</v>
      </c>
      <c r="AB2317" s="312" t="str">
        <f t="shared" si="187"/>
        <v/>
      </c>
      <c r="AC2317" s="169" t="str">
        <f t="shared" si="188"/>
        <v/>
      </c>
      <c r="AD2317" s="169" t="str">
        <f t="shared" si="189"/>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6"/>
        <v/>
      </c>
      <c r="T2318" s="154" t="str">
        <f ca="1">IF(B2318="","",IF(ISERROR(MATCH($J2318,SorP!$B$1:$B$6261,0)),"",INDIRECT("'SorP'!$A$"&amp;MATCH($S2318&amp;$J2318,SorP!C:C,0))))</f>
        <v/>
      </c>
      <c r="U2318" s="167"/>
      <c r="V2318" s="168" t="e">
        <f>IF(C2318="",NA(),MATCH($B2318&amp;$C2318,'Smelter Look-up'!$J:$J,0))</f>
        <v>#N/A</v>
      </c>
      <c r="X2318" s="169">
        <f t="shared" ca="1" si="185"/>
        <v>0</v>
      </c>
      <c r="AB2318" s="312" t="str">
        <f t="shared" si="187"/>
        <v/>
      </c>
      <c r="AC2318" s="169" t="str">
        <f t="shared" si="188"/>
        <v/>
      </c>
      <c r="AD2318" s="169" t="str">
        <f t="shared" si="189"/>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6"/>
        <v/>
      </c>
      <c r="T2319" s="154" t="str">
        <f ca="1">IF(B2319="","",IF(ISERROR(MATCH($J2319,SorP!$B$1:$B$6261,0)),"",INDIRECT("'SorP'!$A$"&amp;MATCH($S2319&amp;$J2319,SorP!C:C,0))))</f>
        <v/>
      </c>
      <c r="U2319" s="167"/>
      <c r="V2319" s="168" t="e">
        <f>IF(C2319="",NA(),MATCH($B2319&amp;$C2319,'Smelter Look-up'!$J:$J,0))</f>
        <v>#N/A</v>
      </c>
      <c r="X2319" s="169">
        <f t="shared" ca="1" si="185"/>
        <v>0</v>
      </c>
      <c r="AB2319" s="312" t="str">
        <f t="shared" si="187"/>
        <v/>
      </c>
      <c r="AC2319" s="169" t="str">
        <f t="shared" si="188"/>
        <v/>
      </c>
      <c r="AD2319" s="169" t="str">
        <f t="shared" si="189"/>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6"/>
        <v/>
      </c>
      <c r="T2320" s="154" t="str">
        <f ca="1">IF(B2320="","",IF(ISERROR(MATCH($J2320,SorP!$B$1:$B$6261,0)),"",INDIRECT("'SorP'!$A$"&amp;MATCH($S2320&amp;$J2320,SorP!C:C,0))))</f>
        <v/>
      </c>
      <c r="U2320" s="167"/>
      <c r="V2320" s="168" t="e">
        <f>IF(C2320="",NA(),MATCH($B2320&amp;$C2320,'Smelter Look-up'!$J:$J,0))</f>
        <v>#N/A</v>
      </c>
      <c r="X2320" s="169">
        <f t="shared" ca="1" si="185"/>
        <v>0</v>
      </c>
      <c r="AB2320" s="312" t="str">
        <f t="shared" si="187"/>
        <v/>
      </c>
      <c r="AC2320" s="169" t="str">
        <f t="shared" si="188"/>
        <v/>
      </c>
      <c r="AD2320" s="169" t="str">
        <f t="shared" si="189"/>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6"/>
        <v/>
      </c>
      <c r="T2321" s="154" t="str">
        <f ca="1">IF(B2321="","",IF(ISERROR(MATCH($J2321,SorP!$B$1:$B$6261,0)),"",INDIRECT("'SorP'!$A$"&amp;MATCH($S2321&amp;$J2321,SorP!C:C,0))))</f>
        <v/>
      </c>
      <c r="U2321" s="167"/>
      <c r="V2321" s="168" t="e">
        <f>IF(C2321="",NA(),MATCH($B2321&amp;$C2321,'Smelter Look-up'!$J:$J,0))</f>
        <v>#N/A</v>
      </c>
      <c r="X2321" s="169">
        <f t="shared" ca="1" si="185"/>
        <v>0</v>
      </c>
      <c r="AB2321" s="312" t="str">
        <f t="shared" si="187"/>
        <v/>
      </c>
      <c r="AC2321" s="169" t="str">
        <f t="shared" si="188"/>
        <v/>
      </c>
      <c r="AD2321" s="169" t="str">
        <f t="shared" si="189"/>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6"/>
        <v/>
      </c>
      <c r="T2322" s="154" t="str">
        <f ca="1">IF(B2322="","",IF(ISERROR(MATCH($J2322,SorP!$B$1:$B$6261,0)),"",INDIRECT("'SorP'!$A$"&amp;MATCH($S2322&amp;$J2322,SorP!C:C,0))))</f>
        <v/>
      </c>
      <c r="U2322" s="167"/>
      <c r="V2322" s="168" t="e">
        <f>IF(C2322="",NA(),MATCH($B2322&amp;$C2322,'Smelter Look-up'!$J:$J,0))</f>
        <v>#N/A</v>
      </c>
      <c r="X2322" s="169">
        <f t="shared" ca="1" si="185"/>
        <v>0</v>
      </c>
      <c r="AB2322" s="312" t="str">
        <f t="shared" si="187"/>
        <v/>
      </c>
      <c r="AC2322" s="169" t="str">
        <f t="shared" si="188"/>
        <v/>
      </c>
      <c r="AD2322" s="169" t="str">
        <f t="shared" si="189"/>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6"/>
        <v/>
      </c>
      <c r="T2323" s="154" t="str">
        <f ca="1">IF(B2323="","",IF(ISERROR(MATCH($J2323,SorP!$B$1:$B$6261,0)),"",INDIRECT("'SorP'!$A$"&amp;MATCH($S2323&amp;$J2323,SorP!C:C,0))))</f>
        <v/>
      </c>
      <c r="U2323" s="167"/>
      <c r="V2323" s="168" t="e">
        <f>IF(C2323="",NA(),MATCH($B2323&amp;$C2323,'Smelter Look-up'!$J:$J,0))</f>
        <v>#N/A</v>
      </c>
      <c r="X2323" s="169">
        <f t="shared" ca="1" si="185"/>
        <v>0</v>
      </c>
      <c r="AB2323" s="312" t="str">
        <f t="shared" si="187"/>
        <v/>
      </c>
      <c r="AC2323" s="169" t="str">
        <f t="shared" si="188"/>
        <v/>
      </c>
      <c r="AD2323" s="169" t="str">
        <f t="shared" si="189"/>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6"/>
        <v/>
      </c>
      <c r="T2324" s="154" t="str">
        <f ca="1">IF(B2324="","",IF(ISERROR(MATCH($J2324,SorP!$B$1:$B$6261,0)),"",INDIRECT("'SorP'!$A$"&amp;MATCH($S2324&amp;$J2324,SorP!C:C,0))))</f>
        <v/>
      </c>
      <c r="U2324" s="167"/>
      <c r="V2324" s="168" t="e">
        <f>IF(C2324="",NA(),MATCH($B2324&amp;$C2324,'Smelter Look-up'!$J:$J,0))</f>
        <v>#N/A</v>
      </c>
      <c r="X2324" s="169">
        <f t="shared" ca="1" si="185"/>
        <v>0</v>
      </c>
      <c r="AB2324" s="312" t="str">
        <f t="shared" si="187"/>
        <v/>
      </c>
      <c r="AC2324" s="169" t="str">
        <f t="shared" si="188"/>
        <v/>
      </c>
      <c r="AD2324" s="169" t="str">
        <f t="shared" si="189"/>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6"/>
        <v/>
      </c>
      <c r="T2325" s="154" t="str">
        <f ca="1">IF(B2325="","",IF(ISERROR(MATCH($J2325,SorP!$B$1:$B$6261,0)),"",INDIRECT("'SorP'!$A$"&amp;MATCH($S2325&amp;$J2325,SorP!C:C,0))))</f>
        <v/>
      </c>
      <c r="U2325" s="167"/>
      <c r="V2325" s="168" t="e">
        <f>IF(C2325="",NA(),MATCH($B2325&amp;$C2325,'Smelter Look-up'!$J:$J,0))</f>
        <v>#N/A</v>
      </c>
      <c r="X2325" s="169">
        <f t="shared" ca="1" si="185"/>
        <v>0</v>
      </c>
      <c r="AB2325" s="312" t="str">
        <f t="shared" si="187"/>
        <v/>
      </c>
      <c r="AC2325" s="169" t="str">
        <f t="shared" si="188"/>
        <v/>
      </c>
      <c r="AD2325" s="169" t="str">
        <f t="shared" si="189"/>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6"/>
        <v/>
      </c>
      <c r="T2326" s="154" t="str">
        <f ca="1">IF(B2326="","",IF(ISERROR(MATCH($J2326,SorP!$B$1:$B$6261,0)),"",INDIRECT("'SorP'!$A$"&amp;MATCH($S2326&amp;$J2326,SorP!C:C,0))))</f>
        <v/>
      </c>
      <c r="U2326" s="167"/>
      <c r="V2326" s="168" t="e">
        <f>IF(C2326="",NA(),MATCH($B2326&amp;$C2326,'Smelter Look-up'!$J:$J,0))</f>
        <v>#N/A</v>
      </c>
      <c r="X2326" s="169">
        <f t="shared" ca="1" si="185"/>
        <v>0</v>
      </c>
      <c r="AB2326" s="312" t="str">
        <f t="shared" si="187"/>
        <v/>
      </c>
      <c r="AC2326" s="169" t="str">
        <f t="shared" si="188"/>
        <v/>
      </c>
      <c r="AD2326" s="169" t="str">
        <f t="shared" si="189"/>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6"/>
        <v/>
      </c>
      <c r="T2327" s="154" t="str">
        <f ca="1">IF(B2327="","",IF(ISERROR(MATCH($J2327,SorP!$B$1:$B$6261,0)),"",INDIRECT("'SorP'!$A$"&amp;MATCH($S2327&amp;$J2327,SorP!C:C,0))))</f>
        <v/>
      </c>
      <c r="U2327" s="167"/>
      <c r="V2327" s="168" t="e">
        <f>IF(C2327="",NA(),MATCH($B2327&amp;$C2327,'Smelter Look-up'!$J:$J,0))</f>
        <v>#N/A</v>
      </c>
      <c r="X2327" s="169">
        <f t="shared" ca="1" si="185"/>
        <v>0</v>
      </c>
      <c r="AB2327" s="312" t="str">
        <f t="shared" si="187"/>
        <v/>
      </c>
      <c r="AC2327" s="169" t="str">
        <f t="shared" si="188"/>
        <v/>
      </c>
      <c r="AD2327" s="169" t="str">
        <f t="shared" si="189"/>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6"/>
        <v/>
      </c>
      <c r="T2328" s="154" t="str">
        <f ca="1">IF(B2328="","",IF(ISERROR(MATCH($J2328,SorP!$B$1:$B$6261,0)),"",INDIRECT("'SorP'!$A$"&amp;MATCH($S2328&amp;$J2328,SorP!C:C,0))))</f>
        <v/>
      </c>
      <c r="U2328" s="167"/>
      <c r="V2328" s="168" t="e">
        <f>IF(C2328="",NA(),MATCH($B2328&amp;$C2328,'Smelter Look-up'!$J:$J,0))</f>
        <v>#N/A</v>
      </c>
      <c r="X2328" s="169">
        <f t="shared" ca="1" si="185"/>
        <v>0</v>
      </c>
      <c r="AB2328" s="312" t="str">
        <f t="shared" si="187"/>
        <v/>
      </c>
      <c r="AC2328" s="169" t="str">
        <f t="shared" si="188"/>
        <v/>
      </c>
      <c r="AD2328" s="169" t="str">
        <f t="shared" si="189"/>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6"/>
        <v/>
      </c>
      <c r="T2329" s="154" t="str">
        <f ca="1">IF(B2329="","",IF(ISERROR(MATCH($J2329,SorP!$B$1:$B$6261,0)),"",INDIRECT("'SorP'!$A$"&amp;MATCH($S2329&amp;$J2329,SorP!C:C,0))))</f>
        <v/>
      </c>
      <c r="U2329" s="167"/>
      <c r="V2329" s="168" t="e">
        <f>IF(C2329="",NA(),MATCH($B2329&amp;$C2329,'Smelter Look-up'!$J:$J,0))</f>
        <v>#N/A</v>
      </c>
      <c r="X2329" s="169">
        <f t="shared" ca="1" si="185"/>
        <v>0</v>
      </c>
      <c r="AB2329" s="312" t="str">
        <f t="shared" si="187"/>
        <v/>
      </c>
      <c r="AC2329" s="169" t="str">
        <f t="shared" si="188"/>
        <v/>
      </c>
      <c r="AD2329" s="169" t="str">
        <f t="shared" si="189"/>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6"/>
        <v/>
      </c>
      <c r="T2330" s="154" t="str">
        <f ca="1">IF(B2330="","",IF(ISERROR(MATCH($J2330,SorP!$B$1:$B$6261,0)),"",INDIRECT("'SorP'!$A$"&amp;MATCH($S2330&amp;$J2330,SorP!C:C,0))))</f>
        <v/>
      </c>
      <c r="U2330" s="167"/>
      <c r="V2330" s="168" t="e">
        <f>IF(C2330="",NA(),MATCH($B2330&amp;$C2330,'Smelter Look-up'!$J:$J,0))</f>
        <v>#N/A</v>
      </c>
      <c r="X2330" s="169">
        <f t="shared" ca="1" si="185"/>
        <v>0</v>
      </c>
      <c r="AB2330" s="312" t="str">
        <f t="shared" si="187"/>
        <v/>
      </c>
      <c r="AC2330" s="169" t="str">
        <f t="shared" si="188"/>
        <v/>
      </c>
      <c r="AD2330" s="169" t="str">
        <f t="shared" si="189"/>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6"/>
        <v/>
      </c>
      <c r="T2331" s="154" t="str">
        <f ca="1">IF(B2331="","",IF(ISERROR(MATCH($J2331,SorP!$B$1:$B$6261,0)),"",INDIRECT("'SorP'!$A$"&amp;MATCH($S2331&amp;$J2331,SorP!C:C,0))))</f>
        <v/>
      </c>
      <c r="U2331" s="167"/>
      <c r="V2331" s="168" t="e">
        <f>IF(C2331="",NA(),MATCH($B2331&amp;$C2331,'Smelter Look-up'!$J:$J,0))</f>
        <v>#N/A</v>
      </c>
      <c r="X2331" s="169">
        <f t="shared" ca="1" si="185"/>
        <v>0</v>
      </c>
      <c r="AB2331" s="312" t="str">
        <f t="shared" si="187"/>
        <v/>
      </c>
      <c r="AC2331" s="169" t="str">
        <f t="shared" si="188"/>
        <v/>
      </c>
      <c r="AD2331" s="169" t="str">
        <f t="shared" si="189"/>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6"/>
        <v/>
      </c>
      <c r="T2332" s="154" t="str">
        <f ca="1">IF(B2332="","",IF(ISERROR(MATCH($J2332,SorP!$B$1:$B$6261,0)),"",INDIRECT("'SorP'!$A$"&amp;MATCH($S2332&amp;$J2332,SorP!C:C,0))))</f>
        <v/>
      </c>
      <c r="U2332" s="167"/>
      <c r="V2332" s="168" t="e">
        <f>IF(C2332="",NA(),MATCH($B2332&amp;$C2332,'Smelter Look-up'!$J:$J,0))</f>
        <v>#N/A</v>
      </c>
      <c r="X2332" s="169">
        <f t="shared" ca="1" si="185"/>
        <v>0</v>
      </c>
      <c r="AB2332" s="312" t="str">
        <f t="shared" si="187"/>
        <v/>
      </c>
      <c r="AC2332" s="169" t="str">
        <f t="shared" si="188"/>
        <v/>
      </c>
      <c r="AD2332" s="169" t="str">
        <f t="shared" si="189"/>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6"/>
        <v/>
      </c>
      <c r="T2333" s="154" t="str">
        <f ca="1">IF(B2333="","",IF(ISERROR(MATCH($J2333,SorP!$B$1:$B$6261,0)),"",INDIRECT("'SorP'!$A$"&amp;MATCH($S2333&amp;$J2333,SorP!C:C,0))))</f>
        <v/>
      </c>
      <c r="U2333" s="167"/>
      <c r="V2333" s="168" t="e">
        <f>IF(C2333="",NA(),MATCH($B2333&amp;$C2333,'Smelter Look-up'!$J:$J,0))</f>
        <v>#N/A</v>
      </c>
      <c r="X2333" s="169">
        <f t="shared" ca="1" si="185"/>
        <v>0</v>
      </c>
      <c r="AB2333" s="312" t="str">
        <f t="shared" si="187"/>
        <v/>
      </c>
      <c r="AC2333" s="169" t="str">
        <f t="shared" si="188"/>
        <v/>
      </c>
      <c r="AD2333" s="169" t="str">
        <f t="shared" si="189"/>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6"/>
        <v/>
      </c>
      <c r="T2334" s="154" t="str">
        <f ca="1">IF(B2334="","",IF(ISERROR(MATCH($J2334,SorP!$B$1:$B$6261,0)),"",INDIRECT("'SorP'!$A$"&amp;MATCH($S2334&amp;$J2334,SorP!C:C,0))))</f>
        <v/>
      </c>
      <c r="U2334" s="167"/>
      <c r="V2334" s="168" t="e">
        <f>IF(C2334="",NA(),MATCH($B2334&amp;$C2334,'Smelter Look-up'!$J:$J,0))</f>
        <v>#N/A</v>
      </c>
      <c r="X2334" s="169">
        <f t="shared" ca="1" si="185"/>
        <v>0</v>
      </c>
      <c r="AB2334" s="312" t="str">
        <f t="shared" si="187"/>
        <v/>
      </c>
      <c r="AC2334" s="169" t="str">
        <f t="shared" si="188"/>
        <v/>
      </c>
      <c r="AD2334" s="169" t="str">
        <f t="shared" si="189"/>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6"/>
        <v/>
      </c>
      <c r="T2335" s="154" t="str">
        <f ca="1">IF(B2335="","",IF(ISERROR(MATCH($J2335,SorP!$B$1:$B$6261,0)),"",INDIRECT("'SorP'!$A$"&amp;MATCH($S2335&amp;$J2335,SorP!C:C,0))))</f>
        <v/>
      </c>
      <c r="U2335" s="167"/>
      <c r="V2335" s="168" t="e">
        <f>IF(C2335="",NA(),MATCH($B2335&amp;$C2335,'Smelter Look-up'!$J:$J,0))</f>
        <v>#N/A</v>
      </c>
      <c r="X2335" s="169">
        <f t="shared" ca="1" si="185"/>
        <v>0</v>
      </c>
      <c r="AB2335" s="312" t="str">
        <f t="shared" si="187"/>
        <v/>
      </c>
      <c r="AC2335" s="169" t="str">
        <f t="shared" si="188"/>
        <v/>
      </c>
      <c r="AD2335" s="169" t="str">
        <f t="shared" si="189"/>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6"/>
        <v/>
      </c>
      <c r="T2336" s="154" t="str">
        <f ca="1">IF(B2336="","",IF(ISERROR(MATCH($J2336,SorP!$B$1:$B$6261,0)),"",INDIRECT("'SorP'!$A$"&amp;MATCH($S2336&amp;$J2336,SorP!C:C,0))))</f>
        <v/>
      </c>
      <c r="U2336" s="167"/>
      <c r="V2336" s="168" t="e">
        <f>IF(C2336="",NA(),MATCH($B2336&amp;$C2336,'Smelter Look-up'!$J:$J,0))</f>
        <v>#N/A</v>
      </c>
      <c r="X2336" s="169">
        <f t="shared" ca="1" si="185"/>
        <v>0</v>
      </c>
      <c r="AB2336" s="312" t="str">
        <f t="shared" si="187"/>
        <v/>
      </c>
      <c r="AC2336" s="169" t="str">
        <f t="shared" si="188"/>
        <v/>
      </c>
      <c r="AD2336" s="169" t="str">
        <f t="shared" si="189"/>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6"/>
        <v/>
      </c>
      <c r="T2337" s="154" t="str">
        <f ca="1">IF(B2337="","",IF(ISERROR(MATCH($J2337,SorP!$B$1:$B$6261,0)),"",INDIRECT("'SorP'!$A$"&amp;MATCH($S2337&amp;$J2337,SorP!C:C,0))))</f>
        <v/>
      </c>
      <c r="U2337" s="167"/>
      <c r="V2337" s="168" t="e">
        <f>IF(C2337="",NA(),MATCH($B2337&amp;$C2337,'Smelter Look-up'!$J:$J,0))</f>
        <v>#N/A</v>
      </c>
      <c r="X2337" s="169">
        <f t="shared" ca="1" si="185"/>
        <v>0</v>
      </c>
      <c r="AB2337" s="312" t="str">
        <f t="shared" si="187"/>
        <v/>
      </c>
      <c r="AC2337" s="169" t="str">
        <f t="shared" si="188"/>
        <v/>
      </c>
      <c r="AD2337" s="169" t="str">
        <f t="shared" si="189"/>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6"/>
        <v/>
      </c>
      <c r="T2338" s="154" t="str">
        <f ca="1">IF(B2338="","",IF(ISERROR(MATCH($J2338,SorP!$B$1:$B$6261,0)),"",INDIRECT("'SorP'!$A$"&amp;MATCH($S2338&amp;$J2338,SorP!C:C,0))))</f>
        <v/>
      </c>
      <c r="U2338" s="167"/>
      <c r="V2338" s="168" t="e">
        <f>IF(C2338="",NA(),MATCH($B2338&amp;$C2338,'Smelter Look-up'!$J:$J,0))</f>
        <v>#N/A</v>
      </c>
      <c r="X2338" s="169">
        <f t="shared" ca="1" si="185"/>
        <v>0</v>
      </c>
      <c r="AB2338" s="312" t="str">
        <f t="shared" si="187"/>
        <v/>
      </c>
      <c r="AC2338" s="169" t="str">
        <f t="shared" si="188"/>
        <v/>
      </c>
      <c r="AD2338" s="169" t="str">
        <f t="shared" si="189"/>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6"/>
        <v/>
      </c>
      <c r="T2339" s="154" t="str">
        <f ca="1">IF(B2339="","",IF(ISERROR(MATCH($J2339,SorP!$B$1:$B$6261,0)),"",INDIRECT("'SorP'!$A$"&amp;MATCH($S2339&amp;$J2339,SorP!C:C,0))))</f>
        <v/>
      </c>
      <c r="U2339" s="167"/>
      <c r="V2339" s="168" t="e">
        <f>IF(C2339="",NA(),MATCH($B2339&amp;$C2339,'Smelter Look-up'!$J:$J,0))</f>
        <v>#N/A</v>
      </c>
      <c r="X2339" s="169">
        <f t="shared" ca="1" si="185"/>
        <v>0</v>
      </c>
      <c r="AB2339" s="312" t="str">
        <f t="shared" si="187"/>
        <v/>
      </c>
      <c r="AC2339" s="169" t="str">
        <f t="shared" si="188"/>
        <v/>
      </c>
      <c r="AD2339" s="169" t="str">
        <f t="shared" si="189"/>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6"/>
        <v/>
      </c>
      <c r="T2340" s="154" t="str">
        <f ca="1">IF(B2340="","",IF(ISERROR(MATCH($J2340,SorP!$B$1:$B$6261,0)),"",INDIRECT("'SorP'!$A$"&amp;MATCH($S2340&amp;$J2340,SorP!C:C,0))))</f>
        <v/>
      </c>
      <c r="U2340" s="167"/>
      <c r="V2340" s="168" t="e">
        <f>IF(C2340="",NA(),MATCH($B2340&amp;$C2340,'Smelter Look-up'!$J:$J,0))</f>
        <v>#N/A</v>
      </c>
      <c r="X2340" s="169">
        <f t="shared" ca="1" si="185"/>
        <v>0</v>
      </c>
      <c r="AB2340" s="312" t="str">
        <f t="shared" si="187"/>
        <v/>
      </c>
      <c r="AC2340" s="169" t="str">
        <f t="shared" si="188"/>
        <v/>
      </c>
      <c r="AD2340" s="169" t="str">
        <f t="shared" si="189"/>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6"/>
        <v/>
      </c>
      <c r="T2341" s="154" t="str">
        <f ca="1">IF(B2341="","",IF(ISERROR(MATCH($J2341,SorP!$B$1:$B$6261,0)),"",INDIRECT("'SorP'!$A$"&amp;MATCH($S2341&amp;$J2341,SorP!C:C,0))))</f>
        <v/>
      </c>
      <c r="U2341" s="167"/>
      <c r="V2341" s="168" t="e">
        <f>IF(C2341="",NA(),MATCH($B2341&amp;$C2341,'Smelter Look-up'!$J:$J,0))</f>
        <v>#N/A</v>
      </c>
      <c r="X2341" s="169">
        <f t="shared" ca="1" si="185"/>
        <v>0</v>
      </c>
      <c r="AB2341" s="312" t="str">
        <f t="shared" si="187"/>
        <v/>
      </c>
      <c r="AC2341" s="169" t="str">
        <f t="shared" si="188"/>
        <v/>
      </c>
      <c r="AD2341" s="169" t="str">
        <f t="shared" si="189"/>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6"/>
        <v/>
      </c>
      <c r="T2342" s="154" t="str">
        <f ca="1">IF(B2342="","",IF(ISERROR(MATCH($J2342,SorP!$B$1:$B$6261,0)),"",INDIRECT("'SorP'!$A$"&amp;MATCH($S2342&amp;$J2342,SorP!C:C,0))))</f>
        <v/>
      </c>
      <c r="U2342" s="167"/>
      <c r="V2342" s="168" t="e">
        <f>IF(C2342="",NA(),MATCH($B2342&amp;$C2342,'Smelter Look-up'!$J:$J,0))</f>
        <v>#N/A</v>
      </c>
      <c r="X2342" s="169">
        <f t="shared" ca="1" si="185"/>
        <v>0</v>
      </c>
      <c r="AB2342" s="312" t="str">
        <f t="shared" si="187"/>
        <v/>
      </c>
      <c r="AC2342" s="169" t="str">
        <f t="shared" si="188"/>
        <v/>
      </c>
      <c r="AD2342" s="169" t="str">
        <f t="shared" si="189"/>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6"/>
        <v/>
      </c>
      <c r="T2343" s="154" t="str">
        <f ca="1">IF(B2343="","",IF(ISERROR(MATCH($J2343,SorP!$B$1:$B$6261,0)),"",INDIRECT("'SorP'!$A$"&amp;MATCH($S2343&amp;$J2343,SorP!C:C,0))))</f>
        <v/>
      </c>
      <c r="U2343" s="167"/>
      <c r="V2343" s="168" t="e">
        <f>IF(C2343="",NA(),MATCH($B2343&amp;$C2343,'Smelter Look-up'!$J:$J,0))</f>
        <v>#N/A</v>
      </c>
      <c r="X2343" s="169">
        <f t="shared" ca="1" si="185"/>
        <v>0</v>
      </c>
      <c r="AB2343" s="312" t="str">
        <f t="shared" si="187"/>
        <v/>
      </c>
      <c r="AC2343" s="169" t="str">
        <f t="shared" si="188"/>
        <v/>
      </c>
      <c r="AD2343" s="169" t="str">
        <f t="shared" si="189"/>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6"/>
        <v/>
      </c>
      <c r="T2344" s="154" t="str">
        <f ca="1">IF(B2344="","",IF(ISERROR(MATCH($J2344,SorP!$B$1:$B$6261,0)),"",INDIRECT("'SorP'!$A$"&amp;MATCH($S2344&amp;$J2344,SorP!C:C,0))))</f>
        <v/>
      </c>
      <c r="U2344" s="167"/>
      <c r="V2344" s="168" t="e">
        <f>IF(C2344="",NA(),MATCH($B2344&amp;$C2344,'Smelter Look-up'!$J:$J,0))</f>
        <v>#N/A</v>
      </c>
      <c r="X2344" s="169">
        <f t="shared" ca="1" si="185"/>
        <v>0</v>
      </c>
      <c r="AB2344" s="312" t="str">
        <f t="shared" si="187"/>
        <v/>
      </c>
      <c r="AC2344" s="169" t="str">
        <f t="shared" si="188"/>
        <v/>
      </c>
      <c r="AD2344" s="169" t="str">
        <f t="shared" si="189"/>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6"/>
        <v/>
      </c>
      <c r="T2345" s="154" t="str">
        <f ca="1">IF(B2345="","",IF(ISERROR(MATCH($J2345,SorP!$B$1:$B$6261,0)),"",INDIRECT("'SorP'!$A$"&amp;MATCH($S2345&amp;$J2345,SorP!C:C,0))))</f>
        <v/>
      </c>
      <c r="U2345" s="167"/>
      <c r="V2345" s="168" t="e">
        <f>IF(C2345="",NA(),MATCH($B2345&amp;$C2345,'Smelter Look-up'!$J:$J,0))</f>
        <v>#N/A</v>
      </c>
      <c r="X2345" s="169">
        <f t="shared" ca="1" si="185"/>
        <v>0</v>
      </c>
      <c r="AB2345" s="312" t="str">
        <f t="shared" si="187"/>
        <v/>
      </c>
      <c r="AC2345" s="169" t="str">
        <f t="shared" si="188"/>
        <v/>
      </c>
      <c r="AD2345" s="169" t="str">
        <f t="shared" si="189"/>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6"/>
        <v/>
      </c>
      <c r="T2346" s="154" t="str">
        <f ca="1">IF(B2346="","",IF(ISERROR(MATCH($J2346,SorP!$B$1:$B$6261,0)),"",INDIRECT("'SorP'!$A$"&amp;MATCH($S2346&amp;$J2346,SorP!C:C,0))))</f>
        <v/>
      </c>
      <c r="U2346" s="167"/>
      <c r="V2346" s="168" t="e">
        <f>IF(C2346="",NA(),MATCH($B2346&amp;$C2346,'Smelter Look-up'!$J:$J,0))</f>
        <v>#N/A</v>
      </c>
      <c r="X2346" s="169">
        <f t="shared" ca="1" si="185"/>
        <v>0</v>
      </c>
      <c r="AB2346" s="312" t="str">
        <f t="shared" si="187"/>
        <v/>
      </c>
      <c r="AC2346" s="169" t="str">
        <f t="shared" si="188"/>
        <v/>
      </c>
      <c r="AD2346" s="169" t="str">
        <f t="shared" si="189"/>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6"/>
        <v/>
      </c>
      <c r="T2347" s="154" t="str">
        <f ca="1">IF(B2347="","",IF(ISERROR(MATCH($J2347,SorP!$B$1:$B$6261,0)),"",INDIRECT("'SorP'!$A$"&amp;MATCH($S2347&amp;$J2347,SorP!C:C,0))))</f>
        <v/>
      </c>
      <c r="U2347" s="167"/>
      <c r="V2347" s="168" t="e">
        <f>IF(C2347="",NA(),MATCH($B2347&amp;$C2347,'Smelter Look-up'!$J:$J,0))</f>
        <v>#N/A</v>
      </c>
      <c r="X2347" s="169">
        <f t="shared" ca="1" si="185"/>
        <v>0</v>
      </c>
      <c r="AB2347" s="312" t="str">
        <f t="shared" si="187"/>
        <v/>
      </c>
      <c r="AC2347" s="169" t="str">
        <f t="shared" si="188"/>
        <v/>
      </c>
      <c r="AD2347" s="169" t="str">
        <f t="shared" si="189"/>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6"/>
        <v/>
      </c>
      <c r="T2348" s="154" t="str">
        <f ca="1">IF(B2348="","",IF(ISERROR(MATCH($J2348,SorP!$B$1:$B$6261,0)),"",INDIRECT("'SorP'!$A$"&amp;MATCH($S2348&amp;$J2348,SorP!C:C,0))))</f>
        <v/>
      </c>
      <c r="U2348" s="167"/>
      <c r="V2348" s="168" t="e">
        <f>IF(C2348="",NA(),MATCH($B2348&amp;$C2348,'Smelter Look-up'!$J:$J,0))</f>
        <v>#N/A</v>
      </c>
      <c r="X2348" s="169">
        <f t="shared" ca="1" si="185"/>
        <v>0</v>
      </c>
      <c r="AB2348" s="312" t="str">
        <f t="shared" si="187"/>
        <v/>
      </c>
      <c r="AC2348" s="169" t="str">
        <f t="shared" si="188"/>
        <v/>
      </c>
      <c r="AD2348" s="169" t="str">
        <f t="shared" si="189"/>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6"/>
        <v/>
      </c>
      <c r="T2349" s="154" t="str">
        <f ca="1">IF(B2349="","",IF(ISERROR(MATCH($J2349,SorP!$B$1:$B$6261,0)),"",INDIRECT("'SorP'!$A$"&amp;MATCH($S2349&amp;$J2349,SorP!C:C,0))))</f>
        <v/>
      </c>
      <c r="U2349" s="167"/>
      <c r="V2349" s="168" t="e">
        <f>IF(C2349="",NA(),MATCH($B2349&amp;$C2349,'Smelter Look-up'!$J:$J,0))</f>
        <v>#N/A</v>
      </c>
      <c r="X2349" s="169">
        <f t="shared" ca="1" si="185"/>
        <v>0</v>
      </c>
      <c r="AB2349" s="312" t="str">
        <f t="shared" si="187"/>
        <v/>
      </c>
      <c r="AC2349" s="169" t="str">
        <f t="shared" si="188"/>
        <v/>
      </c>
      <c r="AD2349" s="169" t="str">
        <f t="shared" si="189"/>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6"/>
        <v/>
      </c>
      <c r="T2350" s="154" t="str">
        <f ca="1">IF(B2350="","",IF(ISERROR(MATCH($J2350,SorP!$B$1:$B$6261,0)),"",INDIRECT("'SorP'!$A$"&amp;MATCH($S2350&amp;$J2350,SorP!C:C,0))))</f>
        <v/>
      </c>
      <c r="U2350" s="167"/>
      <c r="V2350" s="168" t="e">
        <f>IF(C2350="",NA(),MATCH($B2350&amp;$C2350,'Smelter Look-up'!$J:$J,0))</f>
        <v>#N/A</v>
      </c>
      <c r="X2350" s="169">
        <f t="shared" ca="1" si="185"/>
        <v>0</v>
      </c>
      <c r="AB2350" s="312" t="str">
        <f t="shared" si="187"/>
        <v/>
      </c>
      <c r="AC2350" s="169" t="str">
        <f t="shared" si="188"/>
        <v/>
      </c>
      <c r="AD2350" s="169" t="str">
        <f t="shared" si="189"/>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6"/>
        <v/>
      </c>
      <c r="T2351" s="154" t="str">
        <f ca="1">IF(B2351="","",IF(ISERROR(MATCH($J2351,SorP!$B$1:$B$6261,0)),"",INDIRECT("'SorP'!$A$"&amp;MATCH($S2351&amp;$J2351,SorP!C:C,0))))</f>
        <v/>
      </c>
      <c r="U2351" s="167"/>
      <c r="V2351" s="168" t="e">
        <f>IF(C2351="",NA(),MATCH($B2351&amp;$C2351,'Smelter Look-up'!$J:$J,0))</f>
        <v>#N/A</v>
      </c>
      <c r="X2351" s="169">
        <f t="shared" ca="1" si="185"/>
        <v>0</v>
      </c>
      <c r="AB2351" s="312" t="str">
        <f t="shared" si="187"/>
        <v/>
      </c>
      <c r="AC2351" s="169" t="str">
        <f t="shared" si="188"/>
        <v/>
      </c>
      <c r="AD2351" s="169" t="str">
        <f t="shared" si="189"/>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6"/>
        <v/>
      </c>
      <c r="T2352" s="154" t="str">
        <f ca="1">IF(B2352="","",IF(ISERROR(MATCH($J2352,SorP!$B$1:$B$6261,0)),"",INDIRECT("'SorP'!$A$"&amp;MATCH($S2352&amp;$J2352,SorP!C:C,0))))</f>
        <v/>
      </c>
      <c r="U2352" s="167"/>
      <c r="V2352" s="168" t="e">
        <f>IF(C2352="",NA(),MATCH($B2352&amp;$C2352,'Smelter Look-up'!$J:$J,0))</f>
        <v>#N/A</v>
      </c>
      <c r="X2352" s="169">
        <f t="shared" ca="1" si="185"/>
        <v>0</v>
      </c>
      <c r="AB2352" s="312" t="str">
        <f t="shared" si="187"/>
        <v/>
      </c>
      <c r="AC2352" s="169" t="str">
        <f t="shared" si="188"/>
        <v/>
      </c>
      <c r="AD2352" s="169" t="str">
        <f t="shared" si="189"/>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6"/>
        <v/>
      </c>
      <c r="T2353" s="154" t="str">
        <f ca="1">IF(B2353="","",IF(ISERROR(MATCH($J2353,SorP!$B$1:$B$6261,0)),"",INDIRECT("'SorP'!$A$"&amp;MATCH($S2353&amp;$J2353,SorP!C:C,0))))</f>
        <v/>
      </c>
      <c r="U2353" s="167"/>
      <c r="V2353" s="168" t="e">
        <f>IF(C2353="",NA(),MATCH($B2353&amp;$C2353,'Smelter Look-up'!$J:$J,0))</f>
        <v>#N/A</v>
      </c>
      <c r="X2353" s="169">
        <f t="shared" ca="1" si="185"/>
        <v>0</v>
      </c>
      <c r="AB2353" s="312" t="str">
        <f t="shared" si="187"/>
        <v/>
      </c>
      <c r="AC2353" s="169" t="str">
        <f t="shared" si="188"/>
        <v/>
      </c>
      <c r="AD2353" s="169" t="str">
        <f t="shared" si="189"/>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6"/>
        <v/>
      </c>
      <c r="T2354" s="154" t="str">
        <f ca="1">IF(B2354="","",IF(ISERROR(MATCH($J2354,SorP!$B$1:$B$6261,0)),"",INDIRECT("'SorP'!$A$"&amp;MATCH($S2354&amp;$J2354,SorP!C:C,0))))</f>
        <v/>
      </c>
      <c r="U2354" s="167"/>
      <c r="V2354" s="168" t="e">
        <f>IF(C2354="",NA(),MATCH($B2354&amp;$C2354,'Smelter Look-up'!$J:$J,0))</f>
        <v>#N/A</v>
      </c>
      <c r="X2354" s="169">
        <f t="shared" ca="1" si="185"/>
        <v>0</v>
      </c>
      <c r="AB2354" s="312" t="str">
        <f t="shared" si="187"/>
        <v/>
      </c>
      <c r="AC2354" s="169" t="str">
        <f t="shared" si="188"/>
        <v/>
      </c>
      <c r="AD2354" s="169" t="str">
        <f t="shared" si="189"/>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6"/>
        <v/>
      </c>
      <c r="T2355" s="154" t="str">
        <f ca="1">IF(B2355="","",IF(ISERROR(MATCH($J2355,SorP!$B$1:$B$6261,0)),"",INDIRECT("'SorP'!$A$"&amp;MATCH($S2355&amp;$J2355,SorP!C:C,0))))</f>
        <v/>
      </c>
      <c r="U2355" s="167"/>
      <c r="V2355" s="168" t="e">
        <f>IF(C2355="",NA(),MATCH($B2355&amp;$C2355,'Smelter Look-up'!$J:$J,0))</f>
        <v>#N/A</v>
      </c>
      <c r="X2355" s="169">
        <f t="shared" ca="1" si="185"/>
        <v>0</v>
      </c>
      <c r="AB2355" s="312" t="str">
        <f t="shared" si="187"/>
        <v/>
      </c>
      <c r="AC2355" s="169" t="str">
        <f t="shared" si="188"/>
        <v/>
      </c>
      <c r="AD2355" s="169" t="str">
        <f t="shared" si="189"/>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6"/>
        <v/>
      </c>
      <c r="T2356" s="154" t="str">
        <f ca="1">IF(B2356="","",IF(ISERROR(MATCH($J2356,SorP!$B$1:$B$6261,0)),"",INDIRECT("'SorP'!$A$"&amp;MATCH($S2356&amp;$J2356,SorP!C:C,0))))</f>
        <v/>
      </c>
      <c r="U2356" s="167"/>
      <c r="V2356" s="168" t="e">
        <f>IF(C2356="",NA(),MATCH($B2356&amp;$C2356,'Smelter Look-up'!$J:$J,0))</f>
        <v>#N/A</v>
      </c>
      <c r="X2356" s="169">
        <f t="shared" ca="1" si="185"/>
        <v>0</v>
      </c>
      <c r="AB2356" s="312" t="str">
        <f t="shared" si="187"/>
        <v/>
      </c>
      <c r="AC2356" s="169" t="str">
        <f t="shared" si="188"/>
        <v/>
      </c>
      <c r="AD2356" s="169" t="str">
        <f t="shared" si="189"/>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6"/>
        <v/>
      </c>
      <c r="T2357" s="154" t="str">
        <f ca="1">IF(B2357="","",IF(ISERROR(MATCH($J2357,SorP!$B$1:$B$6261,0)),"",INDIRECT("'SorP'!$A$"&amp;MATCH($S2357&amp;$J2357,SorP!C:C,0))))</f>
        <v/>
      </c>
      <c r="U2357" s="167"/>
      <c r="V2357" s="168" t="e">
        <f>IF(C2357="",NA(),MATCH($B2357&amp;$C2357,'Smelter Look-up'!$J:$J,0))</f>
        <v>#N/A</v>
      </c>
      <c r="X2357" s="169">
        <f t="shared" ca="1" si="185"/>
        <v>0</v>
      </c>
      <c r="AB2357" s="312" t="str">
        <f t="shared" si="187"/>
        <v/>
      </c>
      <c r="AC2357" s="169" t="str">
        <f t="shared" si="188"/>
        <v/>
      </c>
      <c r="AD2357" s="169" t="str">
        <f t="shared" si="189"/>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6"/>
        <v/>
      </c>
      <c r="T2358" s="154" t="str">
        <f ca="1">IF(B2358="","",IF(ISERROR(MATCH($J2358,SorP!$B$1:$B$6261,0)),"",INDIRECT("'SorP'!$A$"&amp;MATCH($S2358&amp;$J2358,SorP!C:C,0))))</f>
        <v/>
      </c>
      <c r="U2358" s="167"/>
      <c r="V2358" s="168" t="e">
        <f>IF(C2358="",NA(),MATCH($B2358&amp;$C2358,'Smelter Look-up'!$J:$J,0))</f>
        <v>#N/A</v>
      </c>
      <c r="X2358" s="169">
        <f t="shared" ca="1" si="185"/>
        <v>0</v>
      </c>
      <c r="AB2358" s="312" t="str">
        <f t="shared" si="187"/>
        <v/>
      </c>
      <c r="AC2358" s="169" t="str">
        <f t="shared" si="188"/>
        <v/>
      </c>
      <c r="AD2358" s="169" t="str">
        <f t="shared" si="189"/>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6"/>
        <v/>
      </c>
      <c r="T2359" s="154" t="str">
        <f ca="1">IF(B2359="","",IF(ISERROR(MATCH($J2359,SorP!$B$1:$B$6261,0)),"",INDIRECT("'SorP'!$A$"&amp;MATCH($S2359&amp;$J2359,SorP!C:C,0))))</f>
        <v/>
      </c>
      <c r="U2359" s="167"/>
      <c r="V2359" s="168" t="e">
        <f>IF(C2359="",NA(),MATCH($B2359&amp;$C2359,'Smelter Look-up'!$J:$J,0))</f>
        <v>#N/A</v>
      </c>
      <c r="X2359" s="169">
        <f t="shared" ca="1" si="185"/>
        <v>0</v>
      </c>
      <c r="AB2359" s="312" t="str">
        <f t="shared" si="187"/>
        <v/>
      </c>
      <c r="AC2359" s="169" t="str">
        <f t="shared" si="188"/>
        <v/>
      </c>
      <c r="AD2359" s="169" t="str">
        <f t="shared" si="189"/>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6"/>
        <v/>
      </c>
      <c r="T2360" s="154" t="str">
        <f ca="1">IF(B2360="","",IF(ISERROR(MATCH($J2360,SorP!$B$1:$B$6261,0)),"",INDIRECT("'SorP'!$A$"&amp;MATCH($S2360&amp;$J2360,SorP!C:C,0))))</f>
        <v/>
      </c>
      <c r="U2360" s="167"/>
      <c r="V2360" s="168" t="e">
        <f>IF(C2360="",NA(),MATCH($B2360&amp;$C2360,'Smelter Look-up'!$J:$J,0))</f>
        <v>#N/A</v>
      </c>
      <c r="X2360" s="169">
        <f t="shared" ref="X2360:X2423" ca="1" si="190">IF(AND(C2360="Smelter not listed",OR(LEN(D2360)=0,LEN(E2360)=0)),1,0)</f>
        <v>0</v>
      </c>
      <c r="AB2360" s="312" t="str">
        <f t="shared" si="187"/>
        <v/>
      </c>
      <c r="AC2360" s="169" t="str">
        <f t="shared" si="188"/>
        <v/>
      </c>
      <c r="AD2360" s="169" t="str">
        <f t="shared" si="189"/>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ref="S2361:S2424" ca="1" si="191">IF(B2361="","",IF(ISERROR(MATCH($E2361,CL,0)),"Unknown",INDIRECT("'C'!$A$"&amp;MATCH($E2361,CL,0)+1)))</f>
        <v/>
      </c>
      <c r="T2361" s="154" t="str">
        <f ca="1">IF(B2361="","",IF(ISERROR(MATCH($J2361,SorP!$B$1:$B$6261,0)),"",INDIRECT("'SorP'!$A$"&amp;MATCH($S2361&amp;$J2361,SorP!C:C,0))))</f>
        <v/>
      </c>
      <c r="U2361" s="167"/>
      <c r="V2361" s="168" t="e">
        <f>IF(C2361="",NA(),MATCH($B2361&amp;$C2361,'Smelter Look-up'!$J:$J,0))</f>
        <v>#N/A</v>
      </c>
      <c r="X2361" s="169">
        <f t="shared" ca="1" si="190"/>
        <v>0</v>
      </c>
      <c r="AB2361" s="312" t="str">
        <f t="shared" si="187"/>
        <v/>
      </c>
      <c r="AC2361" s="169" t="str">
        <f t="shared" si="188"/>
        <v/>
      </c>
      <c r="AD2361" s="169" t="str">
        <f t="shared" si="189"/>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91"/>
        <v/>
      </c>
      <c r="T2362" s="154" t="str">
        <f ca="1">IF(B2362="","",IF(ISERROR(MATCH($J2362,SorP!$B$1:$B$6261,0)),"",INDIRECT("'SorP'!$A$"&amp;MATCH($S2362&amp;$J2362,SorP!C:C,0))))</f>
        <v/>
      </c>
      <c r="U2362" s="167"/>
      <c r="V2362" s="168" t="e">
        <f>IF(C2362="",NA(),MATCH($B2362&amp;$C2362,'Smelter Look-up'!$J:$J,0))</f>
        <v>#N/A</v>
      </c>
      <c r="X2362" s="169">
        <f t="shared" ca="1" si="190"/>
        <v>0</v>
      </c>
      <c r="AB2362" s="312" t="str">
        <f t="shared" si="187"/>
        <v/>
      </c>
      <c r="AC2362" s="169" t="str">
        <f t="shared" si="188"/>
        <v/>
      </c>
      <c r="AD2362" s="169" t="str">
        <f t="shared" si="189"/>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91"/>
        <v/>
      </c>
      <c r="T2363" s="154" t="str">
        <f ca="1">IF(B2363="","",IF(ISERROR(MATCH($J2363,SorP!$B$1:$B$6261,0)),"",INDIRECT("'SorP'!$A$"&amp;MATCH($S2363&amp;$J2363,SorP!C:C,0))))</f>
        <v/>
      </c>
      <c r="U2363" s="167"/>
      <c r="V2363" s="168" t="e">
        <f>IF(C2363="",NA(),MATCH($B2363&amp;$C2363,'Smelter Look-up'!$J:$J,0))</f>
        <v>#N/A</v>
      </c>
      <c r="X2363" s="169">
        <f t="shared" ca="1" si="190"/>
        <v>0</v>
      </c>
      <c r="AB2363" s="312" t="str">
        <f t="shared" si="187"/>
        <v/>
      </c>
      <c r="AC2363" s="169" t="str">
        <f t="shared" si="188"/>
        <v/>
      </c>
      <c r="AD2363" s="169" t="str">
        <f t="shared" si="189"/>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91"/>
        <v/>
      </c>
      <c r="T2364" s="154" t="str">
        <f ca="1">IF(B2364="","",IF(ISERROR(MATCH($J2364,SorP!$B$1:$B$6261,0)),"",INDIRECT("'SorP'!$A$"&amp;MATCH($S2364&amp;$J2364,SorP!C:C,0))))</f>
        <v/>
      </c>
      <c r="U2364" s="167"/>
      <c r="V2364" s="168" t="e">
        <f>IF(C2364="",NA(),MATCH($B2364&amp;$C2364,'Smelter Look-up'!$J:$J,0))</f>
        <v>#N/A</v>
      </c>
      <c r="X2364" s="169">
        <f t="shared" ca="1" si="190"/>
        <v>0</v>
      </c>
      <c r="AB2364" s="312" t="str">
        <f t="shared" si="187"/>
        <v/>
      </c>
      <c r="AC2364" s="169" t="str">
        <f t="shared" si="188"/>
        <v/>
      </c>
      <c r="AD2364" s="169" t="str">
        <f t="shared" si="189"/>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91"/>
        <v/>
      </c>
      <c r="T2365" s="154" t="str">
        <f ca="1">IF(B2365="","",IF(ISERROR(MATCH($J2365,SorP!$B$1:$B$6261,0)),"",INDIRECT("'SorP'!$A$"&amp;MATCH($S2365&amp;$J2365,SorP!C:C,0))))</f>
        <v/>
      </c>
      <c r="U2365" s="167"/>
      <c r="V2365" s="168" t="e">
        <f>IF(C2365="",NA(),MATCH($B2365&amp;$C2365,'Smelter Look-up'!$J:$J,0))</f>
        <v>#N/A</v>
      </c>
      <c r="X2365" s="169">
        <f t="shared" ca="1" si="190"/>
        <v>0</v>
      </c>
      <c r="AB2365" s="312" t="str">
        <f t="shared" si="187"/>
        <v/>
      </c>
      <c r="AC2365" s="169" t="str">
        <f t="shared" si="188"/>
        <v/>
      </c>
      <c r="AD2365" s="169" t="str">
        <f t="shared" si="189"/>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91"/>
        <v/>
      </c>
      <c r="T2366" s="154" t="str">
        <f ca="1">IF(B2366="","",IF(ISERROR(MATCH($J2366,SorP!$B$1:$B$6261,0)),"",INDIRECT("'SorP'!$A$"&amp;MATCH($S2366&amp;$J2366,SorP!C:C,0))))</f>
        <v/>
      </c>
      <c r="U2366" s="167"/>
      <c r="V2366" s="168" t="e">
        <f>IF(C2366="",NA(),MATCH($B2366&amp;$C2366,'Smelter Look-up'!$J:$J,0))</f>
        <v>#N/A</v>
      </c>
      <c r="X2366" s="169">
        <f t="shared" ca="1" si="190"/>
        <v>0</v>
      </c>
      <c r="AB2366" s="312" t="str">
        <f t="shared" si="187"/>
        <v/>
      </c>
      <c r="AC2366" s="169" t="str">
        <f t="shared" si="188"/>
        <v/>
      </c>
      <c r="AD2366" s="169" t="str">
        <f t="shared" si="189"/>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91"/>
        <v/>
      </c>
      <c r="T2367" s="154" t="str">
        <f ca="1">IF(B2367="","",IF(ISERROR(MATCH($J2367,SorP!$B$1:$B$6261,0)),"",INDIRECT("'SorP'!$A$"&amp;MATCH($S2367&amp;$J2367,SorP!C:C,0))))</f>
        <v/>
      </c>
      <c r="U2367" s="167"/>
      <c r="V2367" s="168" t="e">
        <f>IF(C2367="",NA(),MATCH($B2367&amp;$C2367,'Smelter Look-up'!$J:$J,0))</f>
        <v>#N/A</v>
      </c>
      <c r="X2367" s="169">
        <f t="shared" ca="1" si="190"/>
        <v>0</v>
      </c>
      <c r="AB2367" s="312" t="str">
        <f t="shared" ref="AB2367:AB2430" si="192">IF(C2367="","",B2367)</f>
        <v/>
      </c>
      <c r="AC2367" s="169" t="str">
        <f t="shared" ref="AC2367:AC2430" si="193">B2367</f>
        <v/>
      </c>
      <c r="AD2367" s="169" t="str">
        <f t="shared" ref="AD2367:AD2430" si="194">IF(C2367="Smelter not listed",D2367,C2367)</f>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ca="1" si="191"/>
        <v/>
      </c>
      <c r="T2368" s="154" t="str">
        <f ca="1">IF(B2368="","",IF(ISERROR(MATCH($J2368,SorP!$B$1:$B$6261,0)),"",INDIRECT("'SorP'!$A$"&amp;MATCH($S2368&amp;$J2368,SorP!C:C,0))))</f>
        <v/>
      </c>
      <c r="U2368" s="167"/>
      <c r="V2368" s="168" t="e">
        <f>IF(C2368="",NA(),MATCH($B2368&amp;$C2368,'Smelter Look-up'!$J:$J,0))</f>
        <v>#N/A</v>
      </c>
      <c r="X2368" s="169">
        <f t="shared" ca="1" si="190"/>
        <v>0</v>
      </c>
      <c r="AB2368" s="312" t="str">
        <f t="shared" si="192"/>
        <v/>
      </c>
      <c r="AC2368" s="169" t="str">
        <f t="shared" si="193"/>
        <v/>
      </c>
      <c r="AD2368" s="169" t="str">
        <f t="shared" si="194"/>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91"/>
        <v/>
      </c>
      <c r="T2369" s="154" t="str">
        <f ca="1">IF(B2369="","",IF(ISERROR(MATCH($J2369,SorP!$B$1:$B$6261,0)),"",INDIRECT("'SorP'!$A$"&amp;MATCH($S2369&amp;$J2369,SorP!C:C,0))))</f>
        <v/>
      </c>
      <c r="U2369" s="167"/>
      <c r="V2369" s="168" t="e">
        <f>IF(C2369="",NA(),MATCH($B2369&amp;$C2369,'Smelter Look-up'!$J:$J,0))</f>
        <v>#N/A</v>
      </c>
      <c r="X2369" s="169">
        <f t="shared" ca="1" si="190"/>
        <v>0</v>
      </c>
      <c r="AB2369" s="312" t="str">
        <f t="shared" si="192"/>
        <v/>
      </c>
      <c r="AC2369" s="169" t="str">
        <f t="shared" si="193"/>
        <v/>
      </c>
      <c r="AD2369" s="169" t="str">
        <f t="shared" si="194"/>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91"/>
        <v/>
      </c>
      <c r="T2370" s="154" t="str">
        <f ca="1">IF(B2370="","",IF(ISERROR(MATCH($J2370,SorP!$B$1:$B$6261,0)),"",INDIRECT("'SorP'!$A$"&amp;MATCH($S2370&amp;$J2370,SorP!C:C,0))))</f>
        <v/>
      </c>
      <c r="U2370" s="167"/>
      <c r="V2370" s="168" t="e">
        <f>IF(C2370="",NA(),MATCH($B2370&amp;$C2370,'Smelter Look-up'!$J:$J,0))</f>
        <v>#N/A</v>
      </c>
      <c r="X2370" s="169">
        <f t="shared" ca="1" si="190"/>
        <v>0</v>
      </c>
      <c r="AB2370" s="312" t="str">
        <f t="shared" si="192"/>
        <v/>
      </c>
      <c r="AC2370" s="169" t="str">
        <f t="shared" si="193"/>
        <v/>
      </c>
      <c r="AD2370" s="169" t="str">
        <f t="shared" si="194"/>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91"/>
        <v/>
      </c>
      <c r="T2371" s="154" t="str">
        <f ca="1">IF(B2371="","",IF(ISERROR(MATCH($J2371,SorP!$B$1:$B$6261,0)),"",INDIRECT("'SorP'!$A$"&amp;MATCH($S2371&amp;$J2371,SorP!C:C,0))))</f>
        <v/>
      </c>
      <c r="U2371" s="167"/>
      <c r="V2371" s="168" t="e">
        <f>IF(C2371="",NA(),MATCH($B2371&amp;$C2371,'Smelter Look-up'!$J:$J,0))</f>
        <v>#N/A</v>
      </c>
      <c r="X2371" s="169">
        <f t="shared" ca="1" si="190"/>
        <v>0</v>
      </c>
      <c r="AB2371" s="312" t="str">
        <f t="shared" si="192"/>
        <v/>
      </c>
      <c r="AC2371" s="169" t="str">
        <f t="shared" si="193"/>
        <v/>
      </c>
      <c r="AD2371" s="169" t="str">
        <f t="shared" si="194"/>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91"/>
        <v/>
      </c>
      <c r="T2372" s="154" t="str">
        <f ca="1">IF(B2372="","",IF(ISERROR(MATCH($J2372,SorP!$B$1:$B$6261,0)),"",INDIRECT("'SorP'!$A$"&amp;MATCH($S2372&amp;$J2372,SorP!C:C,0))))</f>
        <v/>
      </c>
      <c r="U2372" s="167"/>
      <c r="V2372" s="168" t="e">
        <f>IF(C2372="",NA(),MATCH($B2372&amp;$C2372,'Smelter Look-up'!$J:$J,0))</f>
        <v>#N/A</v>
      </c>
      <c r="X2372" s="169">
        <f t="shared" ca="1" si="190"/>
        <v>0</v>
      </c>
      <c r="AB2372" s="312" t="str">
        <f t="shared" si="192"/>
        <v/>
      </c>
      <c r="AC2372" s="169" t="str">
        <f t="shared" si="193"/>
        <v/>
      </c>
      <c r="AD2372" s="169" t="str">
        <f t="shared" si="194"/>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91"/>
        <v/>
      </c>
      <c r="T2373" s="154" t="str">
        <f ca="1">IF(B2373="","",IF(ISERROR(MATCH($J2373,SorP!$B$1:$B$6261,0)),"",INDIRECT("'SorP'!$A$"&amp;MATCH($S2373&amp;$J2373,SorP!C:C,0))))</f>
        <v/>
      </c>
      <c r="U2373" s="167"/>
      <c r="V2373" s="168" t="e">
        <f>IF(C2373="",NA(),MATCH($B2373&amp;$C2373,'Smelter Look-up'!$J:$J,0))</f>
        <v>#N/A</v>
      </c>
      <c r="X2373" s="169">
        <f t="shared" ca="1" si="190"/>
        <v>0</v>
      </c>
      <c r="AB2373" s="312" t="str">
        <f t="shared" si="192"/>
        <v/>
      </c>
      <c r="AC2373" s="169" t="str">
        <f t="shared" si="193"/>
        <v/>
      </c>
      <c r="AD2373" s="169" t="str">
        <f t="shared" si="194"/>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91"/>
        <v/>
      </c>
      <c r="T2374" s="154" t="str">
        <f ca="1">IF(B2374="","",IF(ISERROR(MATCH($J2374,SorP!$B$1:$B$6261,0)),"",INDIRECT("'SorP'!$A$"&amp;MATCH($S2374&amp;$J2374,SorP!C:C,0))))</f>
        <v/>
      </c>
      <c r="U2374" s="167"/>
      <c r="V2374" s="168" t="e">
        <f>IF(C2374="",NA(),MATCH($B2374&amp;$C2374,'Smelter Look-up'!$J:$J,0))</f>
        <v>#N/A</v>
      </c>
      <c r="X2374" s="169">
        <f t="shared" ca="1" si="190"/>
        <v>0</v>
      </c>
      <c r="AB2374" s="312" t="str">
        <f t="shared" si="192"/>
        <v/>
      </c>
      <c r="AC2374" s="169" t="str">
        <f t="shared" si="193"/>
        <v/>
      </c>
      <c r="AD2374" s="169" t="str">
        <f t="shared" si="194"/>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91"/>
        <v/>
      </c>
      <c r="T2375" s="154" t="str">
        <f ca="1">IF(B2375="","",IF(ISERROR(MATCH($J2375,SorP!$B$1:$B$6261,0)),"",INDIRECT("'SorP'!$A$"&amp;MATCH($S2375&amp;$J2375,SorP!C:C,0))))</f>
        <v/>
      </c>
      <c r="U2375" s="167"/>
      <c r="V2375" s="168" t="e">
        <f>IF(C2375="",NA(),MATCH($B2375&amp;$C2375,'Smelter Look-up'!$J:$J,0))</f>
        <v>#N/A</v>
      </c>
      <c r="X2375" s="169">
        <f t="shared" ca="1" si="190"/>
        <v>0</v>
      </c>
      <c r="AB2375" s="312" t="str">
        <f t="shared" si="192"/>
        <v/>
      </c>
      <c r="AC2375" s="169" t="str">
        <f t="shared" si="193"/>
        <v/>
      </c>
      <c r="AD2375" s="169" t="str">
        <f t="shared" si="194"/>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91"/>
        <v/>
      </c>
      <c r="T2376" s="154" t="str">
        <f ca="1">IF(B2376="","",IF(ISERROR(MATCH($J2376,SorP!$B$1:$B$6261,0)),"",INDIRECT("'SorP'!$A$"&amp;MATCH($S2376&amp;$J2376,SorP!C:C,0))))</f>
        <v/>
      </c>
      <c r="U2376" s="167"/>
      <c r="V2376" s="168" t="e">
        <f>IF(C2376="",NA(),MATCH($B2376&amp;$C2376,'Smelter Look-up'!$J:$J,0))</f>
        <v>#N/A</v>
      </c>
      <c r="X2376" s="169">
        <f t="shared" ca="1" si="190"/>
        <v>0</v>
      </c>
      <c r="AB2376" s="312" t="str">
        <f t="shared" si="192"/>
        <v/>
      </c>
      <c r="AC2376" s="169" t="str">
        <f t="shared" si="193"/>
        <v/>
      </c>
      <c r="AD2376" s="169" t="str">
        <f t="shared" si="194"/>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91"/>
        <v/>
      </c>
      <c r="T2377" s="154" t="str">
        <f ca="1">IF(B2377="","",IF(ISERROR(MATCH($J2377,SorP!$B$1:$B$6261,0)),"",INDIRECT("'SorP'!$A$"&amp;MATCH($S2377&amp;$J2377,SorP!C:C,0))))</f>
        <v/>
      </c>
      <c r="U2377" s="167"/>
      <c r="V2377" s="168" t="e">
        <f>IF(C2377="",NA(),MATCH($B2377&amp;$C2377,'Smelter Look-up'!$J:$J,0))</f>
        <v>#N/A</v>
      </c>
      <c r="X2377" s="169">
        <f t="shared" ca="1" si="190"/>
        <v>0</v>
      </c>
      <c r="AB2377" s="312" t="str">
        <f t="shared" si="192"/>
        <v/>
      </c>
      <c r="AC2377" s="169" t="str">
        <f t="shared" si="193"/>
        <v/>
      </c>
      <c r="AD2377" s="169" t="str">
        <f t="shared" si="194"/>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91"/>
        <v/>
      </c>
      <c r="T2378" s="154" t="str">
        <f ca="1">IF(B2378="","",IF(ISERROR(MATCH($J2378,SorP!$B$1:$B$6261,0)),"",INDIRECT("'SorP'!$A$"&amp;MATCH($S2378&amp;$J2378,SorP!C:C,0))))</f>
        <v/>
      </c>
      <c r="U2378" s="167"/>
      <c r="V2378" s="168" t="e">
        <f>IF(C2378="",NA(),MATCH($B2378&amp;$C2378,'Smelter Look-up'!$J:$J,0))</f>
        <v>#N/A</v>
      </c>
      <c r="X2378" s="169">
        <f t="shared" ca="1" si="190"/>
        <v>0</v>
      </c>
      <c r="AB2378" s="312" t="str">
        <f t="shared" si="192"/>
        <v/>
      </c>
      <c r="AC2378" s="169" t="str">
        <f t="shared" si="193"/>
        <v/>
      </c>
      <c r="AD2378" s="169" t="str">
        <f t="shared" si="194"/>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91"/>
        <v/>
      </c>
      <c r="T2379" s="154" t="str">
        <f ca="1">IF(B2379="","",IF(ISERROR(MATCH($J2379,SorP!$B$1:$B$6261,0)),"",INDIRECT("'SorP'!$A$"&amp;MATCH($S2379&amp;$J2379,SorP!C:C,0))))</f>
        <v/>
      </c>
      <c r="U2379" s="167"/>
      <c r="V2379" s="168" t="e">
        <f>IF(C2379="",NA(),MATCH($B2379&amp;$C2379,'Smelter Look-up'!$J:$J,0))</f>
        <v>#N/A</v>
      </c>
      <c r="X2379" s="169">
        <f t="shared" ca="1" si="190"/>
        <v>0</v>
      </c>
      <c r="AB2379" s="312" t="str">
        <f t="shared" si="192"/>
        <v/>
      </c>
      <c r="AC2379" s="169" t="str">
        <f t="shared" si="193"/>
        <v/>
      </c>
      <c r="AD2379" s="169" t="str">
        <f t="shared" si="194"/>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91"/>
        <v/>
      </c>
      <c r="T2380" s="154" t="str">
        <f ca="1">IF(B2380="","",IF(ISERROR(MATCH($J2380,SorP!$B$1:$B$6261,0)),"",INDIRECT("'SorP'!$A$"&amp;MATCH($S2380&amp;$J2380,SorP!C:C,0))))</f>
        <v/>
      </c>
      <c r="U2380" s="167"/>
      <c r="V2380" s="168" t="e">
        <f>IF(C2380="",NA(),MATCH($B2380&amp;$C2380,'Smelter Look-up'!$J:$J,0))</f>
        <v>#N/A</v>
      </c>
      <c r="X2380" s="169">
        <f t="shared" ca="1" si="190"/>
        <v>0</v>
      </c>
      <c r="AB2380" s="312" t="str">
        <f t="shared" si="192"/>
        <v/>
      </c>
      <c r="AC2380" s="169" t="str">
        <f t="shared" si="193"/>
        <v/>
      </c>
      <c r="AD2380" s="169" t="str">
        <f t="shared" si="194"/>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91"/>
        <v/>
      </c>
      <c r="T2381" s="154" t="str">
        <f ca="1">IF(B2381="","",IF(ISERROR(MATCH($J2381,SorP!$B$1:$B$6261,0)),"",INDIRECT("'SorP'!$A$"&amp;MATCH($S2381&amp;$J2381,SorP!C:C,0))))</f>
        <v/>
      </c>
      <c r="U2381" s="167"/>
      <c r="V2381" s="168" t="e">
        <f>IF(C2381="",NA(),MATCH($B2381&amp;$C2381,'Smelter Look-up'!$J:$J,0))</f>
        <v>#N/A</v>
      </c>
      <c r="X2381" s="169">
        <f t="shared" ca="1" si="190"/>
        <v>0</v>
      </c>
      <c r="AB2381" s="312" t="str">
        <f t="shared" si="192"/>
        <v/>
      </c>
      <c r="AC2381" s="169" t="str">
        <f t="shared" si="193"/>
        <v/>
      </c>
      <c r="AD2381" s="169" t="str">
        <f t="shared" si="194"/>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91"/>
        <v/>
      </c>
      <c r="T2382" s="154" t="str">
        <f ca="1">IF(B2382="","",IF(ISERROR(MATCH($J2382,SorP!$B$1:$B$6261,0)),"",INDIRECT("'SorP'!$A$"&amp;MATCH($S2382&amp;$J2382,SorP!C:C,0))))</f>
        <v/>
      </c>
      <c r="U2382" s="167"/>
      <c r="V2382" s="168" t="e">
        <f>IF(C2382="",NA(),MATCH($B2382&amp;$C2382,'Smelter Look-up'!$J:$J,0))</f>
        <v>#N/A</v>
      </c>
      <c r="X2382" s="169">
        <f t="shared" ca="1" si="190"/>
        <v>0</v>
      </c>
      <c r="AB2382" s="312" t="str">
        <f t="shared" si="192"/>
        <v/>
      </c>
      <c r="AC2382" s="169" t="str">
        <f t="shared" si="193"/>
        <v/>
      </c>
      <c r="AD2382" s="169" t="str">
        <f t="shared" si="194"/>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91"/>
        <v/>
      </c>
      <c r="T2383" s="154" t="str">
        <f ca="1">IF(B2383="","",IF(ISERROR(MATCH($J2383,SorP!$B$1:$B$6261,0)),"",INDIRECT("'SorP'!$A$"&amp;MATCH($S2383&amp;$J2383,SorP!C:C,0))))</f>
        <v/>
      </c>
      <c r="U2383" s="167"/>
      <c r="V2383" s="168" t="e">
        <f>IF(C2383="",NA(),MATCH($B2383&amp;$C2383,'Smelter Look-up'!$J:$J,0))</f>
        <v>#N/A</v>
      </c>
      <c r="X2383" s="169">
        <f t="shared" ca="1" si="190"/>
        <v>0</v>
      </c>
      <c r="AB2383" s="312" t="str">
        <f t="shared" si="192"/>
        <v/>
      </c>
      <c r="AC2383" s="169" t="str">
        <f t="shared" si="193"/>
        <v/>
      </c>
      <c r="AD2383" s="169" t="str">
        <f t="shared" si="194"/>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91"/>
        <v/>
      </c>
      <c r="T2384" s="154" t="str">
        <f ca="1">IF(B2384="","",IF(ISERROR(MATCH($J2384,SorP!$B$1:$B$6261,0)),"",INDIRECT("'SorP'!$A$"&amp;MATCH($S2384&amp;$J2384,SorP!C:C,0))))</f>
        <v/>
      </c>
      <c r="U2384" s="167"/>
      <c r="V2384" s="168" t="e">
        <f>IF(C2384="",NA(),MATCH($B2384&amp;$C2384,'Smelter Look-up'!$J:$J,0))</f>
        <v>#N/A</v>
      </c>
      <c r="X2384" s="169">
        <f t="shared" ca="1" si="190"/>
        <v>0</v>
      </c>
      <c r="AB2384" s="312" t="str">
        <f t="shared" si="192"/>
        <v/>
      </c>
      <c r="AC2384" s="169" t="str">
        <f t="shared" si="193"/>
        <v/>
      </c>
      <c r="AD2384" s="169" t="str">
        <f t="shared" si="194"/>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91"/>
        <v/>
      </c>
      <c r="T2385" s="154" t="str">
        <f ca="1">IF(B2385="","",IF(ISERROR(MATCH($J2385,SorP!$B$1:$B$6261,0)),"",INDIRECT("'SorP'!$A$"&amp;MATCH($S2385&amp;$J2385,SorP!C:C,0))))</f>
        <v/>
      </c>
      <c r="U2385" s="167"/>
      <c r="V2385" s="168" t="e">
        <f>IF(C2385="",NA(),MATCH($B2385&amp;$C2385,'Smelter Look-up'!$J:$J,0))</f>
        <v>#N/A</v>
      </c>
      <c r="X2385" s="169">
        <f t="shared" ca="1" si="190"/>
        <v>0</v>
      </c>
      <c r="AB2385" s="312" t="str">
        <f t="shared" si="192"/>
        <v/>
      </c>
      <c r="AC2385" s="169" t="str">
        <f t="shared" si="193"/>
        <v/>
      </c>
      <c r="AD2385" s="169" t="str">
        <f t="shared" si="194"/>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91"/>
        <v/>
      </c>
      <c r="T2386" s="154" t="str">
        <f ca="1">IF(B2386="","",IF(ISERROR(MATCH($J2386,SorP!$B$1:$B$6261,0)),"",INDIRECT("'SorP'!$A$"&amp;MATCH($S2386&amp;$J2386,SorP!C:C,0))))</f>
        <v/>
      </c>
      <c r="U2386" s="167"/>
      <c r="V2386" s="168" t="e">
        <f>IF(C2386="",NA(),MATCH($B2386&amp;$C2386,'Smelter Look-up'!$J:$J,0))</f>
        <v>#N/A</v>
      </c>
      <c r="X2386" s="169">
        <f t="shared" ca="1" si="190"/>
        <v>0</v>
      </c>
      <c r="AB2386" s="312" t="str">
        <f t="shared" si="192"/>
        <v/>
      </c>
      <c r="AC2386" s="169" t="str">
        <f t="shared" si="193"/>
        <v/>
      </c>
      <c r="AD2386" s="169" t="str">
        <f t="shared" si="194"/>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91"/>
        <v/>
      </c>
      <c r="T2387" s="154" t="str">
        <f ca="1">IF(B2387="","",IF(ISERROR(MATCH($J2387,SorP!$B$1:$B$6261,0)),"",INDIRECT("'SorP'!$A$"&amp;MATCH($S2387&amp;$J2387,SorP!C:C,0))))</f>
        <v/>
      </c>
      <c r="U2387" s="167"/>
      <c r="V2387" s="168" t="e">
        <f>IF(C2387="",NA(),MATCH($B2387&amp;$C2387,'Smelter Look-up'!$J:$J,0))</f>
        <v>#N/A</v>
      </c>
      <c r="X2387" s="169">
        <f t="shared" ca="1" si="190"/>
        <v>0</v>
      </c>
      <c r="AB2387" s="312" t="str">
        <f t="shared" si="192"/>
        <v/>
      </c>
      <c r="AC2387" s="169" t="str">
        <f t="shared" si="193"/>
        <v/>
      </c>
      <c r="AD2387" s="169" t="str">
        <f t="shared" si="194"/>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91"/>
        <v/>
      </c>
      <c r="T2388" s="154" t="str">
        <f ca="1">IF(B2388="","",IF(ISERROR(MATCH($J2388,SorP!$B$1:$B$6261,0)),"",INDIRECT("'SorP'!$A$"&amp;MATCH($S2388&amp;$J2388,SorP!C:C,0))))</f>
        <v/>
      </c>
      <c r="U2388" s="167"/>
      <c r="V2388" s="168" t="e">
        <f>IF(C2388="",NA(),MATCH($B2388&amp;$C2388,'Smelter Look-up'!$J:$J,0))</f>
        <v>#N/A</v>
      </c>
      <c r="X2388" s="169">
        <f t="shared" ca="1" si="190"/>
        <v>0</v>
      </c>
      <c r="AB2388" s="312" t="str">
        <f t="shared" si="192"/>
        <v/>
      </c>
      <c r="AC2388" s="169" t="str">
        <f t="shared" si="193"/>
        <v/>
      </c>
      <c r="AD2388" s="169" t="str">
        <f t="shared" si="194"/>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91"/>
        <v/>
      </c>
      <c r="T2389" s="154" t="str">
        <f ca="1">IF(B2389="","",IF(ISERROR(MATCH($J2389,SorP!$B$1:$B$6261,0)),"",INDIRECT("'SorP'!$A$"&amp;MATCH($S2389&amp;$J2389,SorP!C:C,0))))</f>
        <v/>
      </c>
      <c r="U2389" s="167"/>
      <c r="V2389" s="168" t="e">
        <f>IF(C2389="",NA(),MATCH($B2389&amp;$C2389,'Smelter Look-up'!$J:$J,0))</f>
        <v>#N/A</v>
      </c>
      <c r="X2389" s="169">
        <f t="shared" ca="1" si="190"/>
        <v>0</v>
      </c>
      <c r="AB2389" s="312" t="str">
        <f t="shared" si="192"/>
        <v/>
      </c>
      <c r="AC2389" s="169" t="str">
        <f t="shared" si="193"/>
        <v/>
      </c>
      <c r="AD2389" s="169" t="str">
        <f t="shared" si="194"/>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91"/>
        <v/>
      </c>
      <c r="T2390" s="154" t="str">
        <f ca="1">IF(B2390="","",IF(ISERROR(MATCH($J2390,SorP!$B$1:$B$6261,0)),"",INDIRECT("'SorP'!$A$"&amp;MATCH($S2390&amp;$J2390,SorP!C:C,0))))</f>
        <v/>
      </c>
      <c r="U2390" s="167"/>
      <c r="V2390" s="168" t="e">
        <f>IF(C2390="",NA(),MATCH($B2390&amp;$C2390,'Smelter Look-up'!$J:$J,0))</f>
        <v>#N/A</v>
      </c>
      <c r="X2390" s="169">
        <f t="shared" ca="1" si="190"/>
        <v>0</v>
      </c>
      <c r="AB2390" s="312" t="str">
        <f t="shared" si="192"/>
        <v/>
      </c>
      <c r="AC2390" s="169" t="str">
        <f t="shared" si="193"/>
        <v/>
      </c>
      <c r="AD2390" s="169" t="str">
        <f t="shared" si="194"/>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91"/>
        <v/>
      </c>
      <c r="T2391" s="154" t="str">
        <f ca="1">IF(B2391="","",IF(ISERROR(MATCH($J2391,SorP!$B$1:$B$6261,0)),"",INDIRECT("'SorP'!$A$"&amp;MATCH($S2391&amp;$J2391,SorP!C:C,0))))</f>
        <v/>
      </c>
      <c r="U2391" s="167"/>
      <c r="V2391" s="168" t="e">
        <f>IF(C2391="",NA(),MATCH($B2391&amp;$C2391,'Smelter Look-up'!$J:$J,0))</f>
        <v>#N/A</v>
      </c>
      <c r="X2391" s="169">
        <f t="shared" ca="1" si="190"/>
        <v>0</v>
      </c>
      <c r="AB2391" s="312" t="str">
        <f t="shared" si="192"/>
        <v/>
      </c>
      <c r="AC2391" s="169" t="str">
        <f t="shared" si="193"/>
        <v/>
      </c>
      <c r="AD2391" s="169" t="str">
        <f t="shared" si="194"/>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91"/>
        <v/>
      </c>
      <c r="T2392" s="154" t="str">
        <f ca="1">IF(B2392="","",IF(ISERROR(MATCH($J2392,SorP!$B$1:$B$6261,0)),"",INDIRECT("'SorP'!$A$"&amp;MATCH($S2392&amp;$J2392,SorP!C:C,0))))</f>
        <v/>
      </c>
      <c r="U2392" s="167"/>
      <c r="V2392" s="168" t="e">
        <f>IF(C2392="",NA(),MATCH($B2392&amp;$C2392,'Smelter Look-up'!$J:$J,0))</f>
        <v>#N/A</v>
      </c>
      <c r="X2392" s="169">
        <f t="shared" ca="1" si="190"/>
        <v>0</v>
      </c>
      <c r="AB2392" s="312" t="str">
        <f t="shared" si="192"/>
        <v/>
      </c>
      <c r="AC2392" s="169" t="str">
        <f t="shared" si="193"/>
        <v/>
      </c>
      <c r="AD2392" s="169" t="str">
        <f t="shared" si="194"/>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91"/>
        <v/>
      </c>
      <c r="T2393" s="154" t="str">
        <f ca="1">IF(B2393="","",IF(ISERROR(MATCH($J2393,SorP!$B$1:$B$6261,0)),"",INDIRECT("'SorP'!$A$"&amp;MATCH($S2393&amp;$J2393,SorP!C:C,0))))</f>
        <v/>
      </c>
      <c r="U2393" s="167"/>
      <c r="V2393" s="168" t="e">
        <f>IF(C2393="",NA(),MATCH($B2393&amp;$C2393,'Smelter Look-up'!$J:$J,0))</f>
        <v>#N/A</v>
      </c>
      <c r="X2393" s="169">
        <f t="shared" ca="1" si="190"/>
        <v>0</v>
      </c>
      <c r="AB2393" s="312" t="str">
        <f t="shared" si="192"/>
        <v/>
      </c>
      <c r="AC2393" s="169" t="str">
        <f t="shared" si="193"/>
        <v/>
      </c>
      <c r="AD2393" s="169" t="str">
        <f t="shared" si="194"/>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91"/>
        <v/>
      </c>
      <c r="T2394" s="154" t="str">
        <f ca="1">IF(B2394="","",IF(ISERROR(MATCH($J2394,SorP!$B$1:$B$6261,0)),"",INDIRECT("'SorP'!$A$"&amp;MATCH($S2394&amp;$J2394,SorP!C:C,0))))</f>
        <v/>
      </c>
      <c r="U2394" s="167"/>
      <c r="V2394" s="168" t="e">
        <f>IF(C2394="",NA(),MATCH($B2394&amp;$C2394,'Smelter Look-up'!$J:$J,0))</f>
        <v>#N/A</v>
      </c>
      <c r="X2394" s="169">
        <f t="shared" ca="1" si="190"/>
        <v>0</v>
      </c>
      <c r="AB2394" s="312" t="str">
        <f t="shared" si="192"/>
        <v/>
      </c>
      <c r="AC2394" s="169" t="str">
        <f t="shared" si="193"/>
        <v/>
      </c>
      <c r="AD2394" s="169" t="str">
        <f t="shared" si="194"/>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91"/>
        <v/>
      </c>
      <c r="T2395" s="154" t="str">
        <f ca="1">IF(B2395="","",IF(ISERROR(MATCH($J2395,SorP!$B$1:$B$6261,0)),"",INDIRECT("'SorP'!$A$"&amp;MATCH($S2395&amp;$J2395,SorP!C:C,0))))</f>
        <v/>
      </c>
      <c r="U2395" s="167"/>
      <c r="V2395" s="168" t="e">
        <f>IF(C2395="",NA(),MATCH($B2395&amp;$C2395,'Smelter Look-up'!$J:$J,0))</f>
        <v>#N/A</v>
      </c>
      <c r="X2395" s="169">
        <f t="shared" ca="1" si="190"/>
        <v>0</v>
      </c>
      <c r="AB2395" s="312" t="str">
        <f t="shared" si="192"/>
        <v/>
      </c>
      <c r="AC2395" s="169" t="str">
        <f t="shared" si="193"/>
        <v/>
      </c>
      <c r="AD2395" s="169" t="str">
        <f t="shared" si="194"/>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91"/>
        <v/>
      </c>
      <c r="T2396" s="154" t="str">
        <f ca="1">IF(B2396="","",IF(ISERROR(MATCH($J2396,SorP!$B$1:$B$6261,0)),"",INDIRECT("'SorP'!$A$"&amp;MATCH($S2396&amp;$J2396,SorP!C:C,0))))</f>
        <v/>
      </c>
      <c r="U2396" s="167"/>
      <c r="V2396" s="168" t="e">
        <f>IF(C2396="",NA(),MATCH($B2396&amp;$C2396,'Smelter Look-up'!$J:$J,0))</f>
        <v>#N/A</v>
      </c>
      <c r="X2396" s="169">
        <f t="shared" ca="1" si="190"/>
        <v>0</v>
      </c>
      <c r="AB2396" s="312" t="str">
        <f t="shared" si="192"/>
        <v/>
      </c>
      <c r="AC2396" s="169" t="str">
        <f t="shared" si="193"/>
        <v/>
      </c>
      <c r="AD2396" s="169" t="str">
        <f t="shared" si="194"/>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91"/>
        <v/>
      </c>
      <c r="T2397" s="154" t="str">
        <f ca="1">IF(B2397="","",IF(ISERROR(MATCH($J2397,SorP!$B$1:$B$6261,0)),"",INDIRECT("'SorP'!$A$"&amp;MATCH($S2397&amp;$J2397,SorP!C:C,0))))</f>
        <v/>
      </c>
      <c r="U2397" s="167"/>
      <c r="V2397" s="168" t="e">
        <f>IF(C2397="",NA(),MATCH($B2397&amp;$C2397,'Smelter Look-up'!$J:$J,0))</f>
        <v>#N/A</v>
      </c>
      <c r="X2397" s="169">
        <f t="shared" ca="1" si="190"/>
        <v>0</v>
      </c>
      <c r="AB2397" s="312" t="str">
        <f t="shared" si="192"/>
        <v/>
      </c>
      <c r="AC2397" s="169" t="str">
        <f t="shared" si="193"/>
        <v/>
      </c>
      <c r="AD2397" s="169" t="str">
        <f t="shared" si="194"/>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91"/>
        <v/>
      </c>
      <c r="T2398" s="154" t="str">
        <f ca="1">IF(B2398="","",IF(ISERROR(MATCH($J2398,SorP!$B$1:$B$6261,0)),"",INDIRECT("'SorP'!$A$"&amp;MATCH($S2398&amp;$J2398,SorP!C:C,0))))</f>
        <v/>
      </c>
      <c r="U2398" s="167"/>
      <c r="V2398" s="168" t="e">
        <f>IF(C2398="",NA(),MATCH($B2398&amp;$C2398,'Smelter Look-up'!$J:$J,0))</f>
        <v>#N/A</v>
      </c>
      <c r="X2398" s="169">
        <f t="shared" ca="1" si="190"/>
        <v>0</v>
      </c>
      <c r="AB2398" s="312" t="str">
        <f t="shared" si="192"/>
        <v/>
      </c>
      <c r="AC2398" s="169" t="str">
        <f t="shared" si="193"/>
        <v/>
      </c>
      <c r="AD2398" s="169" t="str">
        <f t="shared" si="194"/>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91"/>
        <v/>
      </c>
      <c r="T2399" s="154" t="str">
        <f ca="1">IF(B2399="","",IF(ISERROR(MATCH($J2399,SorP!$B$1:$B$6261,0)),"",INDIRECT("'SorP'!$A$"&amp;MATCH($S2399&amp;$J2399,SorP!C:C,0))))</f>
        <v/>
      </c>
      <c r="U2399" s="167"/>
      <c r="V2399" s="168" t="e">
        <f>IF(C2399="",NA(),MATCH($B2399&amp;$C2399,'Smelter Look-up'!$J:$J,0))</f>
        <v>#N/A</v>
      </c>
      <c r="X2399" s="169">
        <f t="shared" ca="1" si="190"/>
        <v>0</v>
      </c>
      <c r="AB2399" s="312" t="str">
        <f t="shared" si="192"/>
        <v/>
      </c>
      <c r="AC2399" s="169" t="str">
        <f t="shared" si="193"/>
        <v/>
      </c>
      <c r="AD2399" s="169" t="str">
        <f t="shared" si="194"/>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91"/>
        <v/>
      </c>
      <c r="T2400" s="154" t="str">
        <f ca="1">IF(B2400="","",IF(ISERROR(MATCH($J2400,SorP!$B$1:$B$6261,0)),"",INDIRECT("'SorP'!$A$"&amp;MATCH($S2400&amp;$J2400,SorP!C:C,0))))</f>
        <v/>
      </c>
      <c r="U2400" s="167"/>
      <c r="V2400" s="168" t="e">
        <f>IF(C2400="",NA(),MATCH($B2400&amp;$C2400,'Smelter Look-up'!$J:$J,0))</f>
        <v>#N/A</v>
      </c>
      <c r="X2400" s="169">
        <f t="shared" ca="1" si="190"/>
        <v>0</v>
      </c>
      <c r="AB2400" s="312" t="str">
        <f t="shared" si="192"/>
        <v/>
      </c>
      <c r="AC2400" s="169" t="str">
        <f t="shared" si="193"/>
        <v/>
      </c>
      <c r="AD2400" s="169" t="str">
        <f t="shared" si="194"/>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91"/>
        <v/>
      </c>
      <c r="T2401" s="154" t="str">
        <f ca="1">IF(B2401="","",IF(ISERROR(MATCH($J2401,SorP!$B$1:$B$6261,0)),"",INDIRECT("'SorP'!$A$"&amp;MATCH($S2401&amp;$J2401,SorP!C:C,0))))</f>
        <v/>
      </c>
      <c r="U2401" s="167"/>
      <c r="V2401" s="168" t="e">
        <f>IF(C2401="",NA(),MATCH($B2401&amp;$C2401,'Smelter Look-up'!$J:$J,0))</f>
        <v>#N/A</v>
      </c>
      <c r="X2401" s="169">
        <f t="shared" ca="1" si="190"/>
        <v>0</v>
      </c>
      <c r="AB2401" s="312" t="str">
        <f t="shared" si="192"/>
        <v/>
      </c>
      <c r="AC2401" s="169" t="str">
        <f t="shared" si="193"/>
        <v/>
      </c>
      <c r="AD2401" s="169" t="str">
        <f t="shared" si="194"/>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91"/>
        <v/>
      </c>
      <c r="T2402" s="154" t="str">
        <f ca="1">IF(B2402="","",IF(ISERROR(MATCH($J2402,SorP!$B$1:$B$6261,0)),"",INDIRECT("'SorP'!$A$"&amp;MATCH($S2402&amp;$J2402,SorP!C:C,0))))</f>
        <v/>
      </c>
      <c r="U2402" s="167"/>
      <c r="V2402" s="168" t="e">
        <f>IF(C2402="",NA(),MATCH($B2402&amp;$C2402,'Smelter Look-up'!$J:$J,0))</f>
        <v>#N/A</v>
      </c>
      <c r="X2402" s="169">
        <f t="shared" ca="1" si="190"/>
        <v>0</v>
      </c>
      <c r="AB2402" s="312" t="str">
        <f t="shared" si="192"/>
        <v/>
      </c>
      <c r="AC2402" s="169" t="str">
        <f t="shared" si="193"/>
        <v/>
      </c>
      <c r="AD2402" s="169" t="str">
        <f t="shared" si="194"/>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91"/>
        <v/>
      </c>
      <c r="T2403" s="154" t="str">
        <f ca="1">IF(B2403="","",IF(ISERROR(MATCH($J2403,SorP!$B$1:$B$6261,0)),"",INDIRECT("'SorP'!$A$"&amp;MATCH($S2403&amp;$J2403,SorP!C:C,0))))</f>
        <v/>
      </c>
      <c r="U2403" s="167"/>
      <c r="V2403" s="168" t="e">
        <f>IF(C2403="",NA(),MATCH($B2403&amp;$C2403,'Smelter Look-up'!$J:$J,0))</f>
        <v>#N/A</v>
      </c>
      <c r="X2403" s="169">
        <f t="shared" ca="1" si="190"/>
        <v>0</v>
      </c>
      <c r="AB2403" s="312" t="str">
        <f t="shared" si="192"/>
        <v/>
      </c>
      <c r="AC2403" s="169" t="str">
        <f t="shared" si="193"/>
        <v/>
      </c>
      <c r="AD2403" s="169" t="str">
        <f t="shared" si="194"/>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91"/>
        <v/>
      </c>
      <c r="T2404" s="154" t="str">
        <f ca="1">IF(B2404="","",IF(ISERROR(MATCH($J2404,SorP!$B$1:$B$6261,0)),"",INDIRECT("'SorP'!$A$"&amp;MATCH($S2404&amp;$J2404,SorP!C:C,0))))</f>
        <v/>
      </c>
      <c r="U2404" s="167"/>
      <c r="V2404" s="168" t="e">
        <f>IF(C2404="",NA(),MATCH($B2404&amp;$C2404,'Smelter Look-up'!$J:$J,0))</f>
        <v>#N/A</v>
      </c>
      <c r="X2404" s="169">
        <f t="shared" ca="1" si="190"/>
        <v>0</v>
      </c>
      <c r="AB2404" s="312" t="str">
        <f t="shared" si="192"/>
        <v/>
      </c>
      <c r="AC2404" s="169" t="str">
        <f t="shared" si="193"/>
        <v/>
      </c>
      <c r="AD2404" s="169" t="str">
        <f t="shared" si="194"/>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91"/>
        <v/>
      </c>
      <c r="T2405" s="154" t="str">
        <f ca="1">IF(B2405="","",IF(ISERROR(MATCH($J2405,SorP!$B$1:$B$6261,0)),"",INDIRECT("'SorP'!$A$"&amp;MATCH($S2405&amp;$J2405,SorP!C:C,0))))</f>
        <v/>
      </c>
      <c r="U2405" s="167"/>
      <c r="V2405" s="168" t="e">
        <f>IF(C2405="",NA(),MATCH($B2405&amp;$C2405,'Smelter Look-up'!$J:$J,0))</f>
        <v>#N/A</v>
      </c>
      <c r="X2405" s="169">
        <f t="shared" ca="1" si="190"/>
        <v>0</v>
      </c>
      <c r="AB2405" s="312" t="str">
        <f t="shared" si="192"/>
        <v/>
      </c>
      <c r="AC2405" s="169" t="str">
        <f t="shared" si="193"/>
        <v/>
      </c>
      <c r="AD2405" s="169" t="str">
        <f t="shared" si="194"/>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91"/>
        <v/>
      </c>
      <c r="T2406" s="154" t="str">
        <f ca="1">IF(B2406="","",IF(ISERROR(MATCH($J2406,SorP!$B$1:$B$6261,0)),"",INDIRECT("'SorP'!$A$"&amp;MATCH($S2406&amp;$J2406,SorP!C:C,0))))</f>
        <v/>
      </c>
      <c r="U2406" s="167"/>
      <c r="V2406" s="168" t="e">
        <f>IF(C2406="",NA(),MATCH($B2406&amp;$C2406,'Smelter Look-up'!$J:$J,0))</f>
        <v>#N/A</v>
      </c>
      <c r="X2406" s="169">
        <f t="shared" ca="1" si="190"/>
        <v>0</v>
      </c>
      <c r="AB2406" s="312" t="str">
        <f t="shared" si="192"/>
        <v/>
      </c>
      <c r="AC2406" s="169" t="str">
        <f t="shared" si="193"/>
        <v/>
      </c>
      <c r="AD2406" s="169" t="str">
        <f t="shared" si="194"/>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91"/>
        <v/>
      </c>
      <c r="T2407" s="154" t="str">
        <f ca="1">IF(B2407="","",IF(ISERROR(MATCH($J2407,SorP!$B$1:$B$6261,0)),"",INDIRECT("'SorP'!$A$"&amp;MATCH($S2407&amp;$J2407,SorP!C:C,0))))</f>
        <v/>
      </c>
      <c r="U2407" s="167"/>
      <c r="V2407" s="168" t="e">
        <f>IF(C2407="",NA(),MATCH($B2407&amp;$C2407,'Smelter Look-up'!$J:$J,0))</f>
        <v>#N/A</v>
      </c>
      <c r="X2407" s="169">
        <f t="shared" ca="1" si="190"/>
        <v>0</v>
      </c>
      <c r="AB2407" s="312" t="str">
        <f t="shared" si="192"/>
        <v/>
      </c>
      <c r="AC2407" s="169" t="str">
        <f t="shared" si="193"/>
        <v/>
      </c>
      <c r="AD2407" s="169" t="str">
        <f t="shared" si="194"/>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91"/>
        <v/>
      </c>
      <c r="T2408" s="154" t="str">
        <f ca="1">IF(B2408="","",IF(ISERROR(MATCH($J2408,SorP!$B$1:$B$6261,0)),"",INDIRECT("'SorP'!$A$"&amp;MATCH($S2408&amp;$J2408,SorP!C:C,0))))</f>
        <v/>
      </c>
      <c r="U2408" s="167"/>
      <c r="V2408" s="168" t="e">
        <f>IF(C2408="",NA(),MATCH($B2408&amp;$C2408,'Smelter Look-up'!$J:$J,0))</f>
        <v>#N/A</v>
      </c>
      <c r="X2408" s="169">
        <f t="shared" ca="1" si="190"/>
        <v>0</v>
      </c>
      <c r="AB2408" s="312" t="str">
        <f t="shared" si="192"/>
        <v/>
      </c>
      <c r="AC2408" s="169" t="str">
        <f t="shared" si="193"/>
        <v/>
      </c>
      <c r="AD2408" s="169" t="str">
        <f t="shared" si="194"/>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91"/>
        <v/>
      </c>
      <c r="T2409" s="154" t="str">
        <f ca="1">IF(B2409="","",IF(ISERROR(MATCH($J2409,SorP!$B$1:$B$6261,0)),"",INDIRECT("'SorP'!$A$"&amp;MATCH($S2409&amp;$J2409,SorP!C:C,0))))</f>
        <v/>
      </c>
      <c r="U2409" s="167"/>
      <c r="V2409" s="168" t="e">
        <f>IF(C2409="",NA(),MATCH($B2409&amp;$C2409,'Smelter Look-up'!$J:$J,0))</f>
        <v>#N/A</v>
      </c>
      <c r="X2409" s="169">
        <f t="shared" ca="1" si="190"/>
        <v>0</v>
      </c>
      <c r="AB2409" s="312" t="str">
        <f t="shared" si="192"/>
        <v/>
      </c>
      <c r="AC2409" s="169" t="str">
        <f t="shared" si="193"/>
        <v/>
      </c>
      <c r="AD2409" s="169" t="str">
        <f t="shared" si="194"/>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91"/>
        <v/>
      </c>
      <c r="T2410" s="154" t="str">
        <f ca="1">IF(B2410="","",IF(ISERROR(MATCH($J2410,SorP!$B$1:$B$6261,0)),"",INDIRECT("'SorP'!$A$"&amp;MATCH($S2410&amp;$J2410,SorP!C:C,0))))</f>
        <v/>
      </c>
      <c r="U2410" s="167"/>
      <c r="V2410" s="168" t="e">
        <f>IF(C2410="",NA(),MATCH($B2410&amp;$C2410,'Smelter Look-up'!$J:$J,0))</f>
        <v>#N/A</v>
      </c>
      <c r="X2410" s="169">
        <f t="shared" ca="1" si="190"/>
        <v>0</v>
      </c>
      <c r="AB2410" s="312" t="str">
        <f t="shared" si="192"/>
        <v/>
      </c>
      <c r="AC2410" s="169" t="str">
        <f t="shared" si="193"/>
        <v/>
      </c>
      <c r="AD2410" s="169" t="str">
        <f t="shared" si="194"/>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91"/>
        <v/>
      </c>
      <c r="T2411" s="154" t="str">
        <f ca="1">IF(B2411="","",IF(ISERROR(MATCH($J2411,SorP!$B$1:$B$6261,0)),"",INDIRECT("'SorP'!$A$"&amp;MATCH($S2411&amp;$J2411,SorP!C:C,0))))</f>
        <v/>
      </c>
      <c r="U2411" s="167"/>
      <c r="V2411" s="168" t="e">
        <f>IF(C2411="",NA(),MATCH($B2411&amp;$C2411,'Smelter Look-up'!$J:$J,0))</f>
        <v>#N/A</v>
      </c>
      <c r="X2411" s="169">
        <f t="shared" ca="1" si="190"/>
        <v>0</v>
      </c>
      <c r="AB2411" s="312" t="str">
        <f t="shared" si="192"/>
        <v/>
      </c>
      <c r="AC2411" s="169" t="str">
        <f t="shared" si="193"/>
        <v/>
      </c>
      <c r="AD2411" s="169" t="str">
        <f t="shared" si="194"/>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91"/>
        <v/>
      </c>
      <c r="T2412" s="154" t="str">
        <f ca="1">IF(B2412="","",IF(ISERROR(MATCH($J2412,SorP!$B$1:$B$6261,0)),"",INDIRECT("'SorP'!$A$"&amp;MATCH($S2412&amp;$J2412,SorP!C:C,0))))</f>
        <v/>
      </c>
      <c r="U2412" s="167"/>
      <c r="V2412" s="168" t="e">
        <f>IF(C2412="",NA(),MATCH($B2412&amp;$C2412,'Smelter Look-up'!$J:$J,0))</f>
        <v>#N/A</v>
      </c>
      <c r="X2412" s="169">
        <f t="shared" ca="1" si="190"/>
        <v>0</v>
      </c>
      <c r="AB2412" s="312" t="str">
        <f t="shared" si="192"/>
        <v/>
      </c>
      <c r="AC2412" s="169" t="str">
        <f t="shared" si="193"/>
        <v/>
      </c>
      <c r="AD2412" s="169" t="str">
        <f t="shared" si="194"/>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91"/>
        <v/>
      </c>
      <c r="T2413" s="154" t="str">
        <f ca="1">IF(B2413="","",IF(ISERROR(MATCH($J2413,SorP!$B$1:$B$6261,0)),"",INDIRECT("'SorP'!$A$"&amp;MATCH($S2413&amp;$J2413,SorP!C:C,0))))</f>
        <v/>
      </c>
      <c r="U2413" s="167"/>
      <c r="V2413" s="168" t="e">
        <f>IF(C2413="",NA(),MATCH($B2413&amp;$C2413,'Smelter Look-up'!$J:$J,0))</f>
        <v>#N/A</v>
      </c>
      <c r="X2413" s="169">
        <f t="shared" ca="1" si="190"/>
        <v>0</v>
      </c>
      <c r="AB2413" s="312" t="str">
        <f t="shared" si="192"/>
        <v/>
      </c>
      <c r="AC2413" s="169" t="str">
        <f t="shared" si="193"/>
        <v/>
      </c>
      <c r="AD2413" s="169" t="str">
        <f t="shared" si="194"/>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91"/>
        <v/>
      </c>
      <c r="T2414" s="154" t="str">
        <f ca="1">IF(B2414="","",IF(ISERROR(MATCH($J2414,SorP!$B$1:$B$6261,0)),"",INDIRECT("'SorP'!$A$"&amp;MATCH($S2414&amp;$J2414,SorP!C:C,0))))</f>
        <v/>
      </c>
      <c r="U2414" s="167"/>
      <c r="V2414" s="168" t="e">
        <f>IF(C2414="",NA(),MATCH($B2414&amp;$C2414,'Smelter Look-up'!$J:$J,0))</f>
        <v>#N/A</v>
      </c>
      <c r="X2414" s="169">
        <f t="shared" ca="1" si="190"/>
        <v>0</v>
      </c>
      <c r="AB2414" s="312" t="str">
        <f t="shared" si="192"/>
        <v/>
      </c>
      <c r="AC2414" s="169" t="str">
        <f t="shared" si="193"/>
        <v/>
      </c>
      <c r="AD2414" s="169" t="str">
        <f t="shared" si="194"/>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91"/>
        <v/>
      </c>
      <c r="T2415" s="154" t="str">
        <f ca="1">IF(B2415="","",IF(ISERROR(MATCH($J2415,SorP!$B$1:$B$6261,0)),"",INDIRECT("'SorP'!$A$"&amp;MATCH($S2415&amp;$J2415,SorP!C:C,0))))</f>
        <v/>
      </c>
      <c r="U2415" s="167"/>
      <c r="V2415" s="168" t="e">
        <f>IF(C2415="",NA(),MATCH($B2415&amp;$C2415,'Smelter Look-up'!$J:$J,0))</f>
        <v>#N/A</v>
      </c>
      <c r="X2415" s="169">
        <f t="shared" ca="1" si="190"/>
        <v>0</v>
      </c>
      <c r="AB2415" s="312" t="str">
        <f t="shared" si="192"/>
        <v/>
      </c>
      <c r="AC2415" s="169" t="str">
        <f t="shared" si="193"/>
        <v/>
      </c>
      <c r="AD2415" s="169" t="str">
        <f t="shared" si="194"/>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91"/>
        <v/>
      </c>
      <c r="T2416" s="154" t="str">
        <f ca="1">IF(B2416="","",IF(ISERROR(MATCH($J2416,SorP!$B$1:$B$6261,0)),"",INDIRECT("'SorP'!$A$"&amp;MATCH($S2416&amp;$J2416,SorP!C:C,0))))</f>
        <v/>
      </c>
      <c r="U2416" s="167"/>
      <c r="V2416" s="168" t="e">
        <f>IF(C2416="",NA(),MATCH($B2416&amp;$C2416,'Smelter Look-up'!$J:$J,0))</f>
        <v>#N/A</v>
      </c>
      <c r="X2416" s="169">
        <f t="shared" ca="1" si="190"/>
        <v>0</v>
      </c>
      <c r="AB2416" s="312" t="str">
        <f t="shared" si="192"/>
        <v/>
      </c>
      <c r="AC2416" s="169" t="str">
        <f t="shared" si="193"/>
        <v/>
      </c>
      <c r="AD2416" s="169" t="str">
        <f t="shared" si="194"/>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91"/>
        <v/>
      </c>
      <c r="T2417" s="154" t="str">
        <f ca="1">IF(B2417="","",IF(ISERROR(MATCH($J2417,SorP!$B$1:$B$6261,0)),"",INDIRECT("'SorP'!$A$"&amp;MATCH($S2417&amp;$J2417,SorP!C:C,0))))</f>
        <v/>
      </c>
      <c r="U2417" s="167"/>
      <c r="V2417" s="168" t="e">
        <f>IF(C2417="",NA(),MATCH($B2417&amp;$C2417,'Smelter Look-up'!$J:$J,0))</f>
        <v>#N/A</v>
      </c>
      <c r="X2417" s="169">
        <f t="shared" ca="1" si="190"/>
        <v>0</v>
      </c>
      <c r="AB2417" s="312" t="str">
        <f t="shared" si="192"/>
        <v/>
      </c>
      <c r="AC2417" s="169" t="str">
        <f t="shared" si="193"/>
        <v/>
      </c>
      <c r="AD2417" s="169" t="str">
        <f t="shared" si="194"/>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91"/>
        <v/>
      </c>
      <c r="T2418" s="154" t="str">
        <f ca="1">IF(B2418="","",IF(ISERROR(MATCH($J2418,SorP!$B$1:$B$6261,0)),"",INDIRECT("'SorP'!$A$"&amp;MATCH($S2418&amp;$J2418,SorP!C:C,0))))</f>
        <v/>
      </c>
      <c r="U2418" s="167"/>
      <c r="V2418" s="168" t="e">
        <f>IF(C2418="",NA(),MATCH($B2418&amp;$C2418,'Smelter Look-up'!$J:$J,0))</f>
        <v>#N/A</v>
      </c>
      <c r="X2418" s="169">
        <f t="shared" ca="1" si="190"/>
        <v>0</v>
      </c>
      <c r="AB2418" s="312" t="str">
        <f t="shared" si="192"/>
        <v/>
      </c>
      <c r="AC2418" s="169" t="str">
        <f t="shared" si="193"/>
        <v/>
      </c>
      <c r="AD2418" s="169" t="str">
        <f t="shared" si="194"/>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91"/>
        <v/>
      </c>
      <c r="T2419" s="154" t="str">
        <f ca="1">IF(B2419="","",IF(ISERROR(MATCH($J2419,SorP!$B$1:$B$6261,0)),"",INDIRECT("'SorP'!$A$"&amp;MATCH($S2419&amp;$J2419,SorP!C:C,0))))</f>
        <v/>
      </c>
      <c r="U2419" s="167"/>
      <c r="V2419" s="168" t="e">
        <f>IF(C2419="",NA(),MATCH($B2419&amp;$C2419,'Smelter Look-up'!$J:$J,0))</f>
        <v>#N/A</v>
      </c>
      <c r="X2419" s="169">
        <f t="shared" ca="1" si="190"/>
        <v>0</v>
      </c>
      <c r="AB2419" s="312" t="str">
        <f t="shared" si="192"/>
        <v/>
      </c>
      <c r="AC2419" s="169" t="str">
        <f t="shared" si="193"/>
        <v/>
      </c>
      <c r="AD2419" s="169" t="str">
        <f t="shared" si="194"/>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91"/>
        <v/>
      </c>
      <c r="T2420" s="154" t="str">
        <f ca="1">IF(B2420="","",IF(ISERROR(MATCH($J2420,SorP!$B$1:$B$6261,0)),"",INDIRECT("'SorP'!$A$"&amp;MATCH($S2420&amp;$J2420,SorP!C:C,0))))</f>
        <v/>
      </c>
      <c r="U2420" s="167"/>
      <c r="V2420" s="168" t="e">
        <f>IF(C2420="",NA(),MATCH($B2420&amp;$C2420,'Smelter Look-up'!$J:$J,0))</f>
        <v>#N/A</v>
      </c>
      <c r="X2420" s="169">
        <f t="shared" ca="1" si="190"/>
        <v>0</v>
      </c>
      <c r="AB2420" s="312" t="str">
        <f t="shared" si="192"/>
        <v/>
      </c>
      <c r="AC2420" s="169" t="str">
        <f t="shared" si="193"/>
        <v/>
      </c>
      <c r="AD2420" s="169" t="str">
        <f t="shared" si="194"/>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91"/>
        <v/>
      </c>
      <c r="T2421" s="154" t="str">
        <f ca="1">IF(B2421="","",IF(ISERROR(MATCH($J2421,SorP!$B$1:$B$6261,0)),"",INDIRECT("'SorP'!$A$"&amp;MATCH($S2421&amp;$J2421,SorP!C:C,0))))</f>
        <v/>
      </c>
      <c r="U2421" s="167"/>
      <c r="V2421" s="168" t="e">
        <f>IF(C2421="",NA(),MATCH($B2421&amp;$C2421,'Smelter Look-up'!$J:$J,0))</f>
        <v>#N/A</v>
      </c>
      <c r="X2421" s="169">
        <f t="shared" ca="1" si="190"/>
        <v>0</v>
      </c>
      <c r="AB2421" s="312" t="str">
        <f t="shared" si="192"/>
        <v/>
      </c>
      <c r="AC2421" s="169" t="str">
        <f t="shared" si="193"/>
        <v/>
      </c>
      <c r="AD2421" s="169" t="str">
        <f t="shared" si="194"/>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91"/>
        <v/>
      </c>
      <c r="T2422" s="154" t="str">
        <f ca="1">IF(B2422="","",IF(ISERROR(MATCH($J2422,SorP!$B$1:$B$6261,0)),"",INDIRECT("'SorP'!$A$"&amp;MATCH($S2422&amp;$J2422,SorP!C:C,0))))</f>
        <v/>
      </c>
      <c r="U2422" s="167"/>
      <c r="V2422" s="168" t="e">
        <f>IF(C2422="",NA(),MATCH($B2422&amp;$C2422,'Smelter Look-up'!$J:$J,0))</f>
        <v>#N/A</v>
      </c>
      <c r="X2422" s="169">
        <f t="shared" ca="1" si="190"/>
        <v>0</v>
      </c>
      <c r="AB2422" s="312" t="str">
        <f t="shared" si="192"/>
        <v/>
      </c>
      <c r="AC2422" s="169" t="str">
        <f t="shared" si="193"/>
        <v/>
      </c>
      <c r="AD2422" s="169" t="str">
        <f t="shared" si="194"/>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91"/>
        <v/>
      </c>
      <c r="T2423" s="154" t="str">
        <f ca="1">IF(B2423="","",IF(ISERROR(MATCH($J2423,SorP!$B$1:$B$6261,0)),"",INDIRECT("'SorP'!$A$"&amp;MATCH($S2423&amp;$J2423,SorP!C:C,0))))</f>
        <v/>
      </c>
      <c r="U2423" s="167"/>
      <c r="V2423" s="168" t="e">
        <f>IF(C2423="",NA(),MATCH($B2423&amp;$C2423,'Smelter Look-up'!$J:$J,0))</f>
        <v>#N/A</v>
      </c>
      <c r="X2423" s="169">
        <f t="shared" ca="1" si="190"/>
        <v>0</v>
      </c>
      <c r="AB2423" s="312" t="str">
        <f t="shared" si="192"/>
        <v/>
      </c>
      <c r="AC2423" s="169" t="str">
        <f t="shared" si="193"/>
        <v/>
      </c>
      <c r="AD2423" s="169" t="str">
        <f t="shared" si="194"/>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91"/>
        <v/>
      </c>
      <c r="T2424" s="154" t="str">
        <f ca="1">IF(B2424="","",IF(ISERROR(MATCH($J2424,SorP!$B$1:$B$6261,0)),"",INDIRECT("'SorP'!$A$"&amp;MATCH($S2424&amp;$J2424,SorP!C:C,0))))</f>
        <v/>
      </c>
      <c r="U2424" s="167"/>
      <c r="V2424" s="168" t="e">
        <f>IF(C2424="",NA(),MATCH($B2424&amp;$C2424,'Smelter Look-up'!$J:$J,0))</f>
        <v>#N/A</v>
      </c>
      <c r="X2424" s="169">
        <f t="shared" ref="X2424:X2487" ca="1" si="195">IF(AND(C2424="Smelter not listed",OR(LEN(D2424)=0,LEN(E2424)=0)),1,0)</f>
        <v>0</v>
      </c>
      <c r="AB2424" s="312" t="str">
        <f t="shared" si="192"/>
        <v/>
      </c>
      <c r="AC2424" s="169" t="str">
        <f t="shared" si="193"/>
        <v/>
      </c>
      <c r="AD2424" s="169" t="str">
        <f t="shared" si="194"/>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ref="S2425:S2490" ca="1" si="196">IF(B2425="","",IF(ISERROR(MATCH($E2425,CL,0)),"Unknown",INDIRECT("'C'!$A$"&amp;MATCH($E2425,CL,0)+1)))</f>
        <v/>
      </c>
      <c r="T2425" s="154" t="str">
        <f ca="1">IF(B2425="","",IF(ISERROR(MATCH($J2425,SorP!$B$1:$B$6261,0)),"",INDIRECT("'SorP'!$A$"&amp;MATCH($S2425&amp;$J2425,SorP!C:C,0))))</f>
        <v/>
      </c>
      <c r="U2425" s="167"/>
      <c r="V2425" s="168" t="e">
        <f>IF(C2425="",NA(),MATCH($B2425&amp;$C2425,'Smelter Look-up'!$J:$J,0))</f>
        <v>#N/A</v>
      </c>
      <c r="X2425" s="169">
        <f t="shared" ca="1" si="195"/>
        <v>0</v>
      </c>
      <c r="AB2425" s="312" t="str">
        <f t="shared" si="192"/>
        <v/>
      </c>
      <c r="AC2425" s="169" t="str">
        <f t="shared" si="193"/>
        <v/>
      </c>
      <c r="AD2425" s="169" t="str">
        <f t="shared" si="194"/>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96"/>
        <v/>
      </c>
      <c r="T2426" s="154" t="str">
        <f ca="1">IF(B2426="","",IF(ISERROR(MATCH($J2426,SorP!$B$1:$B$6261,0)),"",INDIRECT("'SorP'!$A$"&amp;MATCH($S2426&amp;$J2426,SorP!C:C,0))))</f>
        <v/>
      </c>
      <c r="U2426" s="167"/>
      <c r="V2426" s="168" t="e">
        <f>IF(C2426="",NA(),MATCH($B2426&amp;$C2426,'Smelter Look-up'!$J:$J,0))</f>
        <v>#N/A</v>
      </c>
      <c r="X2426" s="169">
        <f t="shared" ca="1" si="195"/>
        <v>0</v>
      </c>
      <c r="AB2426" s="312" t="str">
        <f t="shared" si="192"/>
        <v/>
      </c>
      <c r="AC2426" s="169" t="str">
        <f t="shared" si="193"/>
        <v/>
      </c>
      <c r="AD2426" s="169" t="str">
        <f t="shared" si="194"/>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96"/>
        <v/>
      </c>
      <c r="T2427" s="154" t="str">
        <f ca="1">IF(B2427="","",IF(ISERROR(MATCH($J2427,SorP!$B$1:$B$6261,0)),"",INDIRECT("'SorP'!$A$"&amp;MATCH($S2427&amp;$J2427,SorP!C:C,0))))</f>
        <v/>
      </c>
      <c r="U2427" s="167"/>
      <c r="V2427" s="168" t="e">
        <f>IF(C2427="",NA(),MATCH($B2427&amp;$C2427,'Smelter Look-up'!$J:$J,0))</f>
        <v>#N/A</v>
      </c>
      <c r="X2427" s="169">
        <f t="shared" ca="1" si="195"/>
        <v>0</v>
      </c>
      <c r="AB2427" s="312" t="str">
        <f t="shared" si="192"/>
        <v/>
      </c>
      <c r="AC2427" s="169" t="str">
        <f t="shared" si="193"/>
        <v/>
      </c>
      <c r="AD2427" s="169" t="str">
        <f t="shared" si="194"/>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96"/>
        <v/>
      </c>
      <c r="T2428" s="154" t="str">
        <f ca="1">IF(B2428="","",IF(ISERROR(MATCH($J2428,SorP!$B$1:$B$6261,0)),"",INDIRECT("'SorP'!$A$"&amp;MATCH($S2428&amp;$J2428,SorP!C:C,0))))</f>
        <v/>
      </c>
      <c r="U2428" s="167"/>
      <c r="V2428" s="168" t="e">
        <f>IF(C2428="",NA(),MATCH($B2428&amp;$C2428,'Smelter Look-up'!$J:$J,0))</f>
        <v>#N/A</v>
      </c>
      <c r="X2428" s="169">
        <f t="shared" ca="1" si="195"/>
        <v>0</v>
      </c>
      <c r="AB2428" s="312" t="str">
        <f t="shared" si="192"/>
        <v/>
      </c>
      <c r="AC2428" s="169" t="str">
        <f t="shared" si="193"/>
        <v/>
      </c>
      <c r="AD2428" s="169" t="str">
        <f t="shared" si="194"/>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96"/>
        <v/>
      </c>
      <c r="T2429" s="154" t="str">
        <f ca="1">IF(B2429="","",IF(ISERROR(MATCH($J2429,SorP!$B$1:$B$6261,0)),"",INDIRECT("'SorP'!$A$"&amp;MATCH($S2429&amp;$J2429,SorP!C:C,0))))</f>
        <v/>
      </c>
      <c r="U2429" s="167"/>
      <c r="V2429" s="168" t="e">
        <f>IF(C2429="",NA(),MATCH($B2429&amp;$C2429,'Smelter Look-up'!$J:$J,0))</f>
        <v>#N/A</v>
      </c>
      <c r="X2429" s="169">
        <f t="shared" ca="1" si="195"/>
        <v>0</v>
      </c>
      <c r="AB2429" s="312" t="str">
        <f t="shared" si="192"/>
        <v/>
      </c>
      <c r="AC2429" s="169" t="str">
        <f t="shared" si="193"/>
        <v/>
      </c>
      <c r="AD2429" s="169" t="str">
        <f t="shared" si="194"/>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96"/>
        <v/>
      </c>
      <c r="T2430" s="154" t="str">
        <f ca="1">IF(B2430="","",IF(ISERROR(MATCH($J2430,SorP!$B$1:$B$6261,0)),"",INDIRECT("'SorP'!$A$"&amp;MATCH($S2430&amp;$J2430,SorP!C:C,0))))</f>
        <v/>
      </c>
      <c r="U2430" s="167"/>
      <c r="V2430" s="168" t="e">
        <f>IF(C2430="",NA(),MATCH($B2430&amp;$C2430,'Smelter Look-up'!$J:$J,0))</f>
        <v>#N/A</v>
      </c>
      <c r="X2430" s="169">
        <f t="shared" ca="1" si="195"/>
        <v>0</v>
      </c>
      <c r="AB2430" s="312" t="str">
        <f t="shared" si="192"/>
        <v/>
      </c>
      <c r="AC2430" s="169" t="str">
        <f t="shared" si="193"/>
        <v/>
      </c>
      <c r="AD2430" s="169" t="str">
        <f t="shared" si="194"/>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96"/>
        <v/>
      </c>
      <c r="T2431" s="154" t="str">
        <f ca="1">IF(B2431="","",IF(ISERROR(MATCH($J2431,SorP!$B$1:$B$6261,0)),"",INDIRECT("'SorP'!$A$"&amp;MATCH($S2431&amp;$J2431,SorP!C:C,0))))</f>
        <v/>
      </c>
      <c r="U2431" s="167"/>
      <c r="V2431" s="168" t="e">
        <f>IF(C2431="",NA(),MATCH($B2431&amp;$C2431,'Smelter Look-up'!$J:$J,0))</f>
        <v>#N/A</v>
      </c>
      <c r="X2431" s="169">
        <f t="shared" ca="1" si="195"/>
        <v>0</v>
      </c>
      <c r="AB2431" s="312" t="str">
        <f t="shared" ref="AB2431:AB2497" si="197">IF(C2431="","",B2431)</f>
        <v/>
      </c>
      <c r="AC2431" s="169" t="str">
        <f t="shared" ref="AC2431:AC2494" si="198">B2431</f>
        <v/>
      </c>
      <c r="AD2431" s="169" t="str">
        <f t="shared" ref="AD2431:AD2494" si="199">IF(C2431="Smelter not listed",D2431,C2431)</f>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ca="1" si="196"/>
        <v/>
      </c>
      <c r="T2432" s="154" t="str">
        <f ca="1">IF(B2432="","",IF(ISERROR(MATCH($J2432,SorP!$B$1:$B$6261,0)),"",INDIRECT("'SorP'!$A$"&amp;MATCH($S2432&amp;$J2432,SorP!C:C,0))))</f>
        <v/>
      </c>
      <c r="U2432" s="167"/>
      <c r="V2432" s="168" t="e">
        <f>IF(C2432="",NA(),MATCH($B2432&amp;$C2432,'Smelter Look-up'!$J:$J,0))</f>
        <v>#N/A</v>
      </c>
      <c r="X2432" s="169">
        <f t="shared" ca="1" si="195"/>
        <v>0</v>
      </c>
      <c r="AB2432" s="312" t="str">
        <f t="shared" si="197"/>
        <v/>
      </c>
      <c r="AC2432" s="169" t="str">
        <f t="shared" si="198"/>
        <v/>
      </c>
      <c r="AD2432" s="169" t="str">
        <f t="shared" si="199"/>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6"/>
        <v/>
      </c>
      <c r="T2433" s="154" t="str">
        <f ca="1">IF(B2433="","",IF(ISERROR(MATCH($J2433,SorP!$B$1:$B$6261,0)),"",INDIRECT("'SorP'!$A$"&amp;MATCH($S2433&amp;$J2433,SorP!C:C,0))))</f>
        <v/>
      </c>
      <c r="U2433" s="167"/>
      <c r="V2433" s="168" t="e">
        <f>IF(C2433="",NA(),MATCH($B2433&amp;$C2433,'Smelter Look-up'!$J:$J,0))</f>
        <v>#N/A</v>
      </c>
      <c r="X2433" s="169">
        <f t="shared" ca="1" si="195"/>
        <v>0</v>
      </c>
      <c r="AB2433" s="312" t="str">
        <f t="shared" si="197"/>
        <v/>
      </c>
      <c r="AC2433" s="169" t="str">
        <f t="shared" si="198"/>
        <v/>
      </c>
      <c r="AD2433" s="169" t="str">
        <f t="shared" si="199"/>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6"/>
        <v/>
      </c>
      <c r="T2434" s="154" t="str">
        <f ca="1">IF(B2434="","",IF(ISERROR(MATCH($J2434,SorP!$B$1:$B$6261,0)),"",INDIRECT("'SorP'!$A$"&amp;MATCH($S2434&amp;$J2434,SorP!C:C,0))))</f>
        <v/>
      </c>
      <c r="U2434" s="167"/>
      <c r="V2434" s="168" t="e">
        <f>IF(C2434="",NA(),MATCH($B2434&amp;$C2434,'Smelter Look-up'!$J:$J,0))</f>
        <v>#N/A</v>
      </c>
      <c r="X2434" s="169">
        <f t="shared" ca="1" si="195"/>
        <v>0</v>
      </c>
      <c r="AB2434" s="312" t="str">
        <f t="shared" si="197"/>
        <v/>
      </c>
      <c r="AC2434" s="169" t="str">
        <f t="shared" si="198"/>
        <v/>
      </c>
      <c r="AD2434" s="169" t="str">
        <f t="shared" si="199"/>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6"/>
        <v/>
      </c>
      <c r="T2435" s="154" t="str">
        <f ca="1">IF(B2435="","",IF(ISERROR(MATCH($J2435,SorP!$B$1:$B$6261,0)),"",INDIRECT("'SorP'!$A$"&amp;MATCH($S2435&amp;$J2435,SorP!C:C,0))))</f>
        <v/>
      </c>
      <c r="U2435" s="167"/>
      <c r="V2435" s="168" t="e">
        <f>IF(C2435="",NA(),MATCH($B2435&amp;$C2435,'Smelter Look-up'!$J:$J,0))</f>
        <v>#N/A</v>
      </c>
      <c r="X2435" s="169">
        <f t="shared" ca="1" si="195"/>
        <v>0</v>
      </c>
      <c r="AB2435" s="312" t="str">
        <f t="shared" si="197"/>
        <v/>
      </c>
      <c r="AC2435" s="169" t="str">
        <f t="shared" si="198"/>
        <v/>
      </c>
      <c r="AD2435" s="169" t="str">
        <f t="shared" si="199"/>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6"/>
        <v/>
      </c>
      <c r="T2436" s="154" t="str">
        <f ca="1">IF(B2436="","",IF(ISERROR(MATCH($J2436,SorP!$B$1:$B$6261,0)),"",INDIRECT("'SorP'!$A$"&amp;MATCH($S2436&amp;$J2436,SorP!C:C,0))))</f>
        <v/>
      </c>
      <c r="U2436" s="167"/>
      <c r="V2436" s="168" t="e">
        <f>IF(C2436="",NA(),MATCH($B2436&amp;$C2436,'Smelter Look-up'!$J:$J,0))</f>
        <v>#N/A</v>
      </c>
      <c r="X2436" s="169">
        <f t="shared" ca="1" si="195"/>
        <v>0</v>
      </c>
      <c r="AB2436" s="312" t="str">
        <f t="shared" si="197"/>
        <v/>
      </c>
      <c r="AC2436" s="169" t="str">
        <f t="shared" si="198"/>
        <v/>
      </c>
      <c r="AD2436" s="169" t="str">
        <f t="shared" si="199"/>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6"/>
        <v/>
      </c>
      <c r="T2437" s="154" t="str">
        <f ca="1">IF(B2437="","",IF(ISERROR(MATCH($J2437,SorP!$B$1:$B$6261,0)),"",INDIRECT("'SorP'!$A$"&amp;MATCH($S2437&amp;$J2437,SorP!C:C,0))))</f>
        <v/>
      </c>
      <c r="U2437" s="167"/>
      <c r="V2437" s="168" t="e">
        <f>IF(C2437="",NA(),MATCH($B2437&amp;$C2437,'Smelter Look-up'!$J:$J,0))</f>
        <v>#N/A</v>
      </c>
      <c r="X2437" s="169">
        <f t="shared" ca="1" si="195"/>
        <v>0</v>
      </c>
      <c r="AB2437" s="312" t="str">
        <f t="shared" si="197"/>
        <v/>
      </c>
      <c r="AC2437" s="169" t="str">
        <f t="shared" si="198"/>
        <v/>
      </c>
      <c r="AD2437" s="169" t="str">
        <f t="shared" si="199"/>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6"/>
        <v/>
      </c>
      <c r="T2438" s="154" t="str">
        <f ca="1">IF(B2438="","",IF(ISERROR(MATCH($J2438,SorP!$B$1:$B$6261,0)),"",INDIRECT("'SorP'!$A$"&amp;MATCH($S2438&amp;$J2438,SorP!C:C,0))))</f>
        <v/>
      </c>
      <c r="U2438" s="167"/>
      <c r="V2438" s="168" t="e">
        <f>IF(C2438="",NA(),MATCH($B2438&amp;$C2438,'Smelter Look-up'!$J:$J,0))</f>
        <v>#N/A</v>
      </c>
      <c r="X2438" s="169">
        <f t="shared" ca="1" si="195"/>
        <v>0</v>
      </c>
      <c r="AB2438" s="312" t="str">
        <f t="shared" si="197"/>
        <v/>
      </c>
      <c r="AC2438" s="169" t="str">
        <f t="shared" si="198"/>
        <v/>
      </c>
      <c r="AD2438" s="169" t="str">
        <f t="shared" si="199"/>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6"/>
        <v/>
      </c>
      <c r="T2439" s="154" t="str">
        <f ca="1">IF(B2439="","",IF(ISERROR(MATCH($J2439,SorP!$B$1:$B$6261,0)),"",INDIRECT("'SorP'!$A$"&amp;MATCH($S2439&amp;$J2439,SorP!C:C,0))))</f>
        <v/>
      </c>
      <c r="U2439" s="167"/>
      <c r="V2439" s="168" t="e">
        <f>IF(C2439="",NA(),MATCH($B2439&amp;$C2439,'Smelter Look-up'!$J:$J,0))</f>
        <v>#N/A</v>
      </c>
      <c r="X2439" s="169">
        <f t="shared" ca="1" si="195"/>
        <v>0</v>
      </c>
      <c r="AB2439" s="312" t="str">
        <f t="shared" si="197"/>
        <v/>
      </c>
      <c r="AC2439" s="169" t="str">
        <f t="shared" si="198"/>
        <v/>
      </c>
      <c r="AD2439" s="169" t="str">
        <f t="shared" si="199"/>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6"/>
        <v/>
      </c>
      <c r="T2440" s="154" t="str">
        <f ca="1">IF(B2440="","",IF(ISERROR(MATCH($J2440,SorP!$B$1:$B$6261,0)),"",INDIRECT("'SorP'!$A$"&amp;MATCH($S2440&amp;$J2440,SorP!C:C,0))))</f>
        <v/>
      </c>
      <c r="U2440" s="167"/>
      <c r="V2440" s="168" t="e">
        <f>IF(C2440="",NA(),MATCH($B2440&amp;$C2440,'Smelter Look-up'!$J:$J,0))</f>
        <v>#N/A</v>
      </c>
      <c r="X2440" s="169">
        <f t="shared" ca="1" si="195"/>
        <v>0</v>
      </c>
      <c r="AB2440" s="312" t="str">
        <f t="shared" si="197"/>
        <v/>
      </c>
      <c r="AC2440" s="169" t="str">
        <f t="shared" si="198"/>
        <v/>
      </c>
      <c r="AD2440" s="169" t="str">
        <f t="shared" si="199"/>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6"/>
        <v/>
      </c>
      <c r="T2441" s="154" t="str">
        <f ca="1">IF(B2441="","",IF(ISERROR(MATCH($J2441,SorP!$B$1:$B$6261,0)),"",INDIRECT("'SorP'!$A$"&amp;MATCH($S2441&amp;$J2441,SorP!C:C,0))))</f>
        <v/>
      </c>
      <c r="U2441" s="167"/>
      <c r="V2441" s="168" t="e">
        <f>IF(C2441="",NA(),MATCH($B2441&amp;$C2441,'Smelter Look-up'!$J:$J,0))</f>
        <v>#N/A</v>
      </c>
      <c r="X2441" s="169">
        <f t="shared" ca="1" si="195"/>
        <v>0</v>
      </c>
      <c r="AB2441" s="312" t="str">
        <f t="shared" si="197"/>
        <v/>
      </c>
      <c r="AC2441" s="169" t="str">
        <f t="shared" si="198"/>
        <v/>
      </c>
      <c r="AD2441" s="169" t="str">
        <f t="shared" si="199"/>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6"/>
        <v/>
      </c>
      <c r="T2442" s="154" t="str">
        <f ca="1">IF(B2442="","",IF(ISERROR(MATCH($J2442,SorP!$B$1:$B$6261,0)),"",INDIRECT("'SorP'!$A$"&amp;MATCH($S2442&amp;$J2442,SorP!C:C,0))))</f>
        <v/>
      </c>
      <c r="U2442" s="167"/>
      <c r="V2442" s="168" t="e">
        <f>IF(C2442="",NA(),MATCH($B2442&amp;$C2442,'Smelter Look-up'!$J:$J,0))</f>
        <v>#N/A</v>
      </c>
      <c r="X2442" s="169">
        <f t="shared" ca="1" si="195"/>
        <v>0</v>
      </c>
      <c r="AB2442" s="312" t="str">
        <f t="shared" si="197"/>
        <v/>
      </c>
      <c r="AC2442" s="169" t="str">
        <f t="shared" si="198"/>
        <v/>
      </c>
      <c r="AD2442" s="169" t="str">
        <f t="shared" si="199"/>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6"/>
        <v/>
      </c>
      <c r="T2443" s="154" t="str">
        <f ca="1">IF(B2443="","",IF(ISERROR(MATCH($J2443,SorP!$B$1:$B$6261,0)),"",INDIRECT("'SorP'!$A$"&amp;MATCH($S2443&amp;$J2443,SorP!C:C,0))))</f>
        <v/>
      </c>
      <c r="U2443" s="167"/>
      <c r="V2443" s="168" t="e">
        <f>IF(C2443="",NA(),MATCH($B2443&amp;$C2443,'Smelter Look-up'!$J:$J,0))</f>
        <v>#N/A</v>
      </c>
      <c r="X2443" s="169">
        <f t="shared" ca="1" si="195"/>
        <v>0</v>
      </c>
      <c r="AB2443" s="312" t="str">
        <f t="shared" si="197"/>
        <v/>
      </c>
      <c r="AC2443" s="169" t="str">
        <f t="shared" si="198"/>
        <v/>
      </c>
      <c r="AD2443" s="169" t="str">
        <f t="shared" si="199"/>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6"/>
        <v/>
      </c>
      <c r="T2444" s="154" t="str">
        <f ca="1">IF(B2444="","",IF(ISERROR(MATCH($J2444,SorP!$B$1:$B$6261,0)),"",INDIRECT("'SorP'!$A$"&amp;MATCH($S2444&amp;$J2444,SorP!C:C,0))))</f>
        <v/>
      </c>
      <c r="U2444" s="167"/>
      <c r="V2444" s="168" t="e">
        <f>IF(C2444="",NA(),MATCH($B2444&amp;$C2444,'Smelter Look-up'!$J:$J,0))</f>
        <v>#N/A</v>
      </c>
      <c r="X2444" s="169">
        <f t="shared" ca="1" si="195"/>
        <v>0</v>
      </c>
      <c r="AB2444" s="312" t="str">
        <f t="shared" si="197"/>
        <v/>
      </c>
      <c r="AC2444" s="169" t="str">
        <f t="shared" si="198"/>
        <v/>
      </c>
      <c r="AD2444" s="169" t="str">
        <f t="shared" si="199"/>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6"/>
        <v/>
      </c>
      <c r="T2445" s="154" t="str">
        <f ca="1">IF(B2445="","",IF(ISERROR(MATCH($J2445,SorP!$B$1:$B$6261,0)),"",INDIRECT("'SorP'!$A$"&amp;MATCH($S2445&amp;$J2445,SorP!C:C,0))))</f>
        <v/>
      </c>
      <c r="U2445" s="167"/>
      <c r="V2445" s="168" t="e">
        <f>IF(C2445="",NA(),MATCH($B2445&amp;$C2445,'Smelter Look-up'!$J:$J,0))</f>
        <v>#N/A</v>
      </c>
      <c r="X2445" s="169">
        <f t="shared" ca="1" si="195"/>
        <v>0</v>
      </c>
      <c r="AB2445" s="312" t="str">
        <f t="shared" si="197"/>
        <v/>
      </c>
      <c r="AC2445" s="169" t="str">
        <f t="shared" si="198"/>
        <v/>
      </c>
      <c r="AD2445" s="169" t="str">
        <f t="shared" si="199"/>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6"/>
        <v/>
      </c>
      <c r="T2446" s="154" t="str">
        <f ca="1">IF(B2446="","",IF(ISERROR(MATCH($J2446,SorP!$B$1:$B$6261,0)),"",INDIRECT("'SorP'!$A$"&amp;MATCH($S2446&amp;$J2446,SorP!C:C,0))))</f>
        <v/>
      </c>
      <c r="U2446" s="167"/>
      <c r="V2446" s="168" t="e">
        <f>IF(C2446="",NA(),MATCH($B2446&amp;$C2446,'Smelter Look-up'!$J:$J,0))</f>
        <v>#N/A</v>
      </c>
      <c r="X2446" s="169">
        <f t="shared" ca="1" si="195"/>
        <v>0</v>
      </c>
      <c r="AB2446" s="312" t="str">
        <f t="shared" si="197"/>
        <v/>
      </c>
      <c r="AC2446" s="169" t="str">
        <f t="shared" si="198"/>
        <v/>
      </c>
      <c r="AD2446" s="169" t="str">
        <f t="shared" si="199"/>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6"/>
        <v/>
      </c>
      <c r="T2447" s="154" t="str">
        <f ca="1">IF(B2447="","",IF(ISERROR(MATCH($J2447,SorP!$B$1:$B$6261,0)),"",INDIRECT("'SorP'!$A$"&amp;MATCH($S2447&amp;$J2447,SorP!C:C,0))))</f>
        <v/>
      </c>
      <c r="U2447" s="167"/>
      <c r="V2447" s="168" t="e">
        <f>IF(C2447="",NA(),MATCH($B2447&amp;$C2447,'Smelter Look-up'!$J:$J,0))</f>
        <v>#N/A</v>
      </c>
      <c r="X2447" s="169">
        <f t="shared" ca="1" si="195"/>
        <v>0</v>
      </c>
      <c r="AB2447" s="312" t="str">
        <f t="shared" si="197"/>
        <v/>
      </c>
      <c r="AC2447" s="169" t="str">
        <f t="shared" si="198"/>
        <v/>
      </c>
      <c r="AD2447" s="169" t="str">
        <f t="shared" si="199"/>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6"/>
        <v/>
      </c>
      <c r="T2448" s="154" t="str">
        <f ca="1">IF(B2448="","",IF(ISERROR(MATCH($J2448,SorP!$B$1:$B$6261,0)),"",INDIRECT("'SorP'!$A$"&amp;MATCH($S2448&amp;$J2448,SorP!C:C,0))))</f>
        <v/>
      </c>
      <c r="U2448" s="167"/>
      <c r="V2448" s="168" t="e">
        <f>IF(C2448="",NA(),MATCH($B2448&amp;$C2448,'Smelter Look-up'!$J:$J,0))</f>
        <v>#N/A</v>
      </c>
      <c r="X2448" s="169">
        <f t="shared" ca="1" si="195"/>
        <v>0</v>
      </c>
      <c r="AB2448" s="312" t="str">
        <f t="shared" si="197"/>
        <v/>
      </c>
      <c r="AC2448" s="169" t="str">
        <f t="shared" si="198"/>
        <v/>
      </c>
      <c r="AD2448" s="169" t="str">
        <f t="shared" si="199"/>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6"/>
        <v/>
      </c>
      <c r="T2449" s="154" t="str">
        <f ca="1">IF(B2449="","",IF(ISERROR(MATCH($J2449,SorP!$B$1:$B$6261,0)),"",INDIRECT("'SorP'!$A$"&amp;MATCH($S2449&amp;$J2449,SorP!C:C,0))))</f>
        <v/>
      </c>
      <c r="U2449" s="167"/>
      <c r="V2449" s="168" t="e">
        <f>IF(C2449="",NA(),MATCH($B2449&amp;$C2449,'Smelter Look-up'!$J:$J,0))</f>
        <v>#N/A</v>
      </c>
      <c r="X2449" s="169">
        <f t="shared" ca="1" si="195"/>
        <v>0</v>
      </c>
      <c r="AB2449" s="312" t="str">
        <f t="shared" si="197"/>
        <v/>
      </c>
      <c r="AC2449" s="169" t="str">
        <f t="shared" si="198"/>
        <v/>
      </c>
      <c r="AD2449" s="169" t="str">
        <f t="shared" si="199"/>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6"/>
        <v/>
      </c>
      <c r="T2450" s="154" t="str">
        <f ca="1">IF(B2450="","",IF(ISERROR(MATCH($J2450,SorP!$B$1:$B$6261,0)),"",INDIRECT("'SorP'!$A$"&amp;MATCH($S2450&amp;$J2450,SorP!C:C,0))))</f>
        <v/>
      </c>
      <c r="U2450" s="167"/>
      <c r="V2450" s="168" t="e">
        <f>IF(C2450="",NA(),MATCH($B2450&amp;$C2450,'Smelter Look-up'!$J:$J,0))</f>
        <v>#N/A</v>
      </c>
      <c r="X2450" s="169">
        <f t="shared" ca="1" si="195"/>
        <v>0</v>
      </c>
      <c r="AB2450" s="312" t="str">
        <f t="shared" si="197"/>
        <v/>
      </c>
      <c r="AC2450" s="169" t="str">
        <f t="shared" si="198"/>
        <v/>
      </c>
      <c r="AD2450" s="169" t="str">
        <f t="shared" si="199"/>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6"/>
        <v/>
      </c>
      <c r="T2451" s="154" t="str">
        <f ca="1">IF(B2451="","",IF(ISERROR(MATCH($J2451,SorP!$B$1:$B$6261,0)),"",INDIRECT("'SorP'!$A$"&amp;MATCH($S2451&amp;$J2451,SorP!C:C,0))))</f>
        <v/>
      </c>
      <c r="U2451" s="167"/>
      <c r="V2451" s="168" t="e">
        <f>IF(C2451="",NA(),MATCH($B2451&amp;$C2451,'Smelter Look-up'!$J:$J,0))</f>
        <v>#N/A</v>
      </c>
      <c r="X2451" s="169">
        <f t="shared" ca="1" si="195"/>
        <v>0</v>
      </c>
      <c r="AB2451" s="312" t="str">
        <f t="shared" si="197"/>
        <v/>
      </c>
      <c r="AC2451" s="169" t="str">
        <f t="shared" si="198"/>
        <v/>
      </c>
      <c r="AD2451" s="169" t="str">
        <f t="shared" si="199"/>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6"/>
        <v/>
      </c>
      <c r="T2452" s="154" t="str">
        <f ca="1">IF(B2452="","",IF(ISERROR(MATCH($J2452,SorP!$B$1:$B$6261,0)),"",INDIRECT("'SorP'!$A$"&amp;MATCH($S2452&amp;$J2452,SorP!C:C,0))))</f>
        <v/>
      </c>
      <c r="U2452" s="167"/>
      <c r="V2452" s="168" t="e">
        <f>IF(C2452="",NA(),MATCH($B2452&amp;$C2452,'Smelter Look-up'!$J:$J,0))</f>
        <v>#N/A</v>
      </c>
      <c r="X2452" s="169">
        <f t="shared" ca="1" si="195"/>
        <v>0</v>
      </c>
      <c r="AB2452" s="312" t="str">
        <f t="shared" si="197"/>
        <v/>
      </c>
      <c r="AC2452" s="169" t="str">
        <f t="shared" si="198"/>
        <v/>
      </c>
      <c r="AD2452" s="169" t="str">
        <f t="shared" si="199"/>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6"/>
        <v/>
      </c>
      <c r="T2453" s="154" t="str">
        <f ca="1">IF(B2453="","",IF(ISERROR(MATCH($J2453,SorP!$B$1:$B$6261,0)),"",INDIRECT("'SorP'!$A$"&amp;MATCH($S2453&amp;$J2453,SorP!C:C,0))))</f>
        <v/>
      </c>
      <c r="U2453" s="167"/>
      <c r="V2453" s="168" t="e">
        <f>IF(C2453="",NA(),MATCH($B2453&amp;$C2453,'Smelter Look-up'!$J:$J,0))</f>
        <v>#N/A</v>
      </c>
      <c r="X2453" s="169">
        <f t="shared" ca="1" si="195"/>
        <v>0</v>
      </c>
      <c r="AB2453" s="312" t="str">
        <f t="shared" si="197"/>
        <v/>
      </c>
      <c r="AC2453" s="169" t="str">
        <f t="shared" si="198"/>
        <v/>
      </c>
      <c r="AD2453" s="169" t="str">
        <f t="shared" si="199"/>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6"/>
        <v/>
      </c>
      <c r="T2454" s="154" t="str">
        <f ca="1">IF(B2454="","",IF(ISERROR(MATCH($J2454,SorP!$B$1:$B$6261,0)),"",INDIRECT("'SorP'!$A$"&amp;MATCH($S2454&amp;$J2454,SorP!C:C,0))))</f>
        <v/>
      </c>
      <c r="U2454" s="167"/>
      <c r="V2454" s="168" t="e">
        <f>IF(C2454="",NA(),MATCH($B2454&amp;$C2454,'Smelter Look-up'!$J:$J,0))</f>
        <v>#N/A</v>
      </c>
      <c r="X2454" s="169">
        <f t="shared" ca="1" si="195"/>
        <v>0</v>
      </c>
      <c r="AB2454" s="312" t="str">
        <f t="shared" si="197"/>
        <v/>
      </c>
      <c r="AC2454" s="169" t="str">
        <f t="shared" si="198"/>
        <v/>
      </c>
      <c r="AD2454" s="169" t="str">
        <f t="shared" si="199"/>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6"/>
        <v/>
      </c>
      <c r="T2455" s="154" t="str">
        <f ca="1">IF(B2455="","",IF(ISERROR(MATCH($J2455,SorP!$B$1:$B$6261,0)),"",INDIRECT("'SorP'!$A$"&amp;MATCH($S2455&amp;$J2455,SorP!C:C,0))))</f>
        <v/>
      </c>
      <c r="U2455" s="167"/>
      <c r="V2455" s="168" t="e">
        <f>IF(C2455="",NA(),MATCH($B2455&amp;$C2455,'Smelter Look-up'!$J:$J,0))</f>
        <v>#N/A</v>
      </c>
      <c r="X2455" s="169">
        <f t="shared" ca="1" si="195"/>
        <v>0</v>
      </c>
      <c r="AB2455" s="312" t="str">
        <f t="shared" si="197"/>
        <v/>
      </c>
      <c r="AC2455" s="169" t="str">
        <f t="shared" si="198"/>
        <v/>
      </c>
      <c r="AD2455" s="169" t="str">
        <f t="shared" si="199"/>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6"/>
        <v/>
      </c>
      <c r="T2456" s="154" t="str">
        <f ca="1">IF(B2456="","",IF(ISERROR(MATCH($J2456,SorP!$B$1:$B$6261,0)),"",INDIRECT("'SorP'!$A$"&amp;MATCH($S2456&amp;$J2456,SorP!C:C,0))))</f>
        <v/>
      </c>
      <c r="U2456" s="167"/>
      <c r="V2456" s="168" t="e">
        <f>IF(C2456="",NA(),MATCH($B2456&amp;$C2456,'Smelter Look-up'!$J:$J,0))</f>
        <v>#N/A</v>
      </c>
      <c r="X2456" s="169">
        <f t="shared" ca="1" si="195"/>
        <v>0</v>
      </c>
      <c r="AB2456" s="312" t="str">
        <f t="shared" si="197"/>
        <v/>
      </c>
      <c r="AC2456" s="169" t="str">
        <f t="shared" si="198"/>
        <v/>
      </c>
      <c r="AD2456" s="169" t="str">
        <f t="shared" si="199"/>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6"/>
        <v/>
      </c>
      <c r="T2457" s="154" t="str">
        <f ca="1">IF(B2457="","",IF(ISERROR(MATCH($J2457,SorP!$B$1:$B$6261,0)),"",INDIRECT("'SorP'!$A$"&amp;MATCH($S2457&amp;$J2457,SorP!C:C,0))))</f>
        <v/>
      </c>
      <c r="U2457" s="167"/>
      <c r="V2457" s="168" t="e">
        <f>IF(C2457="",NA(),MATCH($B2457&amp;$C2457,'Smelter Look-up'!$J:$J,0))</f>
        <v>#N/A</v>
      </c>
      <c r="X2457" s="169">
        <f t="shared" ca="1" si="195"/>
        <v>0</v>
      </c>
      <c r="AB2457" s="312" t="str">
        <f t="shared" si="197"/>
        <v/>
      </c>
      <c r="AC2457" s="169" t="str">
        <f t="shared" si="198"/>
        <v/>
      </c>
      <c r="AD2457" s="169" t="str">
        <f t="shared" si="199"/>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6"/>
        <v/>
      </c>
      <c r="T2458" s="154" t="str">
        <f ca="1">IF(B2458="","",IF(ISERROR(MATCH($J2458,SorP!$B$1:$B$6261,0)),"",INDIRECT("'SorP'!$A$"&amp;MATCH($S2458&amp;$J2458,SorP!C:C,0))))</f>
        <v/>
      </c>
      <c r="U2458" s="167"/>
      <c r="V2458" s="168" t="e">
        <f>IF(C2458="",NA(),MATCH($B2458&amp;$C2458,'Smelter Look-up'!$J:$J,0))</f>
        <v>#N/A</v>
      </c>
      <c r="X2458" s="169">
        <f t="shared" ca="1" si="195"/>
        <v>0</v>
      </c>
      <c r="AB2458" s="312" t="str">
        <f t="shared" si="197"/>
        <v/>
      </c>
      <c r="AC2458" s="169" t="str">
        <f t="shared" si="198"/>
        <v/>
      </c>
      <c r="AD2458" s="169" t="str">
        <f t="shared" si="199"/>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6"/>
        <v/>
      </c>
      <c r="T2459" s="154" t="str">
        <f ca="1">IF(B2459="","",IF(ISERROR(MATCH($J2459,SorP!$B$1:$B$6261,0)),"",INDIRECT("'SorP'!$A$"&amp;MATCH($S2459&amp;$J2459,SorP!C:C,0))))</f>
        <v/>
      </c>
      <c r="U2459" s="167"/>
      <c r="V2459" s="168" t="e">
        <f>IF(C2459="",NA(),MATCH($B2459&amp;$C2459,'Smelter Look-up'!$J:$J,0))</f>
        <v>#N/A</v>
      </c>
      <c r="X2459" s="169">
        <f t="shared" ca="1" si="195"/>
        <v>0</v>
      </c>
      <c r="AB2459" s="312" t="str">
        <f t="shared" si="197"/>
        <v/>
      </c>
      <c r="AC2459" s="169" t="str">
        <f t="shared" si="198"/>
        <v/>
      </c>
      <c r="AD2459" s="169" t="str">
        <f t="shared" si="199"/>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6"/>
        <v/>
      </c>
      <c r="T2460" s="154" t="str">
        <f ca="1">IF(B2460="","",IF(ISERROR(MATCH($J2460,SorP!$B$1:$B$6261,0)),"",INDIRECT("'SorP'!$A$"&amp;MATCH($S2460&amp;$J2460,SorP!C:C,0))))</f>
        <v/>
      </c>
      <c r="U2460" s="167"/>
      <c r="V2460" s="168" t="e">
        <f>IF(C2460="",NA(),MATCH($B2460&amp;$C2460,'Smelter Look-up'!$J:$J,0))</f>
        <v>#N/A</v>
      </c>
      <c r="X2460" s="169">
        <f t="shared" ca="1" si="195"/>
        <v>0</v>
      </c>
      <c r="AB2460" s="312" t="str">
        <f t="shared" si="197"/>
        <v/>
      </c>
      <c r="AC2460" s="169" t="str">
        <f t="shared" si="198"/>
        <v/>
      </c>
      <c r="AD2460" s="169" t="str">
        <f t="shared" si="199"/>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6"/>
        <v/>
      </c>
      <c r="T2461" s="154" t="str">
        <f ca="1">IF(B2461="","",IF(ISERROR(MATCH($J2461,SorP!$B$1:$B$6261,0)),"",INDIRECT("'SorP'!$A$"&amp;MATCH($S2461&amp;$J2461,SorP!C:C,0))))</f>
        <v/>
      </c>
      <c r="U2461" s="167"/>
      <c r="V2461" s="168" t="e">
        <f>IF(C2461="",NA(),MATCH($B2461&amp;$C2461,'Smelter Look-up'!$J:$J,0))</f>
        <v>#N/A</v>
      </c>
      <c r="X2461" s="169">
        <f t="shared" ca="1" si="195"/>
        <v>0</v>
      </c>
      <c r="AB2461" s="312" t="str">
        <f t="shared" si="197"/>
        <v/>
      </c>
      <c r="AC2461" s="169" t="str">
        <f t="shared" si="198"/>
        <v/>
      </c>
      <c r="AD2461" s="169" t="str">
        <f t="shared" si="199"/>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6"/>
        <v/>
      </c>
      <c r="T2462" s="154" t="str">
        <f ca="1">IF(B2462="","",IF(ISERROR(MATCH($J2462,SorP!$B$1:$B$6261,0)),"",INDIRECT("'SorP'!$A$"&amp;MATCH($S2462&amp;$J2462,SorP!C:C,0))))</f>
        <v/>
      </c>
      <c r="U2462" s="167"/>
      <c r="V2462" s="168" t="e">
        <f>IF(C2462="",NA(),MATCH($B2462&amp;$C2462,'Smelter Look-up'!$J:$J,0))</f>
        <v>#N/A</v>
      </c>
      <c r="X2462" s="169">
        <f t="shared" ca="1" si="195"/>
        <v>0</v>
      </c>
      <c r="AB2462" s="312" t="str">
        <f t="shared" si="197"/>
        <v/>
      </c>
      <c r="AC2462" s="169" t="str">
        <f t="shared" si="198"/>
        <v/>
      </c>
      <c r="AD2462" s="169" t="str">
        <f t="shared" si="199"/>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6"/>
        <v/>
      </c>
      <c r="T2463" s="154" t="str">
        <f ca="1">IF(B2463="","",IF(ISERROR(MATCH($J2463,SorP!$B$1:$B$6261,0)),"",INDIRECT("'SorP'!$A$"&amp;MATCH($S2463&amp;$J2463,SorP!C:C,0))))</f>
        <v/>
      </c>
      <c r="U2463" s="167"/>
      <c r="V2463" s="168" t="e">
        <f>IF(C2463="",NA(),MATCH($B2463&amp;$C2463,'Smelter Look-up'!$J:$J,0))</f>
        <v>#N/A</v>
      </c>
      <c r="X2463" s="169">
        <f t="shared" ca="1" si="195"/>
        <v>0</v>
      </c>
      <c r="AB2463" s="312" t="str">
        <f t="shared" si="197"/>
        <v/>
      </c>
      <c r="AC2463" s="169" t="str">
        <f t="shared" si="198"/>
        <v/>
      </c>
      <c r="AD2463" s="169" t="str">
        <f t="shared" si="199"/>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6"/>
        <v/>
      </c>
      <c r="T2464" s="154" t="str">
        <f ca="1">IF(B2464="","",IF(ISERROR(MATCH($J2464,SorP!$B$1:$B$6261,0)),"",INDIRECT("'SorP'!$A$"&amp;MATCH($S2464&amp;$J2464,SorP!C:C,0))))</f>
        <v/>
      </c>
      <c r="U2464" s="167"/>
      <c r="V2464" s="168" t="e">
        <f>IF(C2464="",NA(),MATCH($B2464&amp;$C2464,'Smelter Look-up'!$J:$J,0))</f>
        <v>#N/A</v>
      </c>
      <c r="X2464" s="169">
        <f t="shared" ca="1" si="195"/>
        <v>0</v>
      </c>
      <c r="AB2464" s="312" t="str">
        <f t="shared" si="197"/>
        <v/>
      </c>
      <c r="AC2464" s="169" t="str">
        <f t="shared" si="198"/>
        <v/>
      </c>
      <c r="AD2464" s="169" t="str">
        <f t="shared" si="199"/>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6"/>
        <v/>
      </c>
      <c r="T2465" s="154" t="str">
        <f ca="1">IF(B2465="","",IF(ISERROR(MATCH($J2465,SorP!$B$1:$B$6261,0)),"",INDIRECT("'SorP'!$A$"&amp;MATCH($S2465&amp;$J2465,SorP!C:C,0))))</f>
        <v/>
      </c>
      <c r="U2465" s="167"/>
      <c r="V2465" s="168" t="e">
        <f>IF(C2465="",NA(),MATCH($B2465&amp;$C2465,'Smelter Look-up'!$J:$J,0))</f>
        <v>#N/A</v>
      </c>
      <c r="X2465" s="169">
        <f t="shared" ca="1" si="195"/>
        <v>0</v>
      </c>
      <c r="AB2465" s="312" t="str">
        <f t="shared" si="197"/>
        <v/>
      </c>
      <c r="AC2465" s="169" t="str">
        <f t="shared" si="198"/>
        <v/>
      </c>
      <c r="AD2465" s="169" t="str">
        <f t="shared" si="199"/>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6"/>
        <v/>
      </c>
      <c r="T2466" s="154" t="str">
        <f ca="1">IF(B2466="","",IF(ISERROR(MATCH($J2466,SorP!$B$1:$B$6261,0)),"",INDIRECT("'SorP'!$A$"&amp;MATCH($S2466&amp;$J2466,SorP!C:C,0))))</f>
        <v/>
      </c>
      <c r="U2466" s="167"/>
      <c r="V2466" s="168" t="e">
        <f>IF(C2466="",NA(),MATCH($B2466&amp;$C2466,'Smelter Look-up'!$J:$J,0))</f>
        <v>#N/A</v>
      </c>
      <c r="X2466" s="169">
        <f t="shared" ca="1" si="195"/>
        <v>0</v>
      </c>
      <c r="AB2466" s="312" t="str">
        <f t="shared" si="197"/>
        <v/>
      </c>
      <c r="AC2466" s="169" t="str">
        <f t="shared" si="198"/>
        <v/>
      </c>
      <c r="AD2466" s="169" t="str">
        <f t="shared" si="199"/>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6"/>
        <v/>
      </c>
      <c r="T2467" s="154" t="str">
        <f ca="1">IF(B2467="","",IF(ISERROR(MATCH($J2467,SorP!$B$1:$B$6261,0)),"",INDIRECT("'SorP'!$A$"&amp;MATCH($S2467&amp;$J2467,SorP!C:C,0))))</f>
        <v/>
      </c>
      <c r="U2467" s="167"/>
      <c r="V2467" s="168" t="e">
        <f>IF(C2467="",NA(),MATCH($B2467&amp;$C2467,'Smelter Look-up'!$J:$J,0))</f>
        <v>#N/A</v>
      </c>
      <c r="X2467" s="169">
        <f t="shared" ca="1" si="195"/>
        <v>0</v>
      </c>
      <c r="AB2467" s="312" t="str">
        <f t="shared" si="197"/>
        <v/>
      </c>
      <c r="AC2467" s="169" t="str">
        <f t="shared" si="198"/>
        <v/>
      </c>
      <c r="AD2467" s="169" t="str">
        <f t="shared" si="199"/>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6"/>
        <v/>
      </c>
      <c r="T2468" s="154" t="str">
        <f ca="1">IF(B2468="","",IF(ISERROR(MATCH($J2468,SorP!$B$1:$B$6261,0)),"",INDIRECT("'SorP'!$A$"&amp;MATCH($S2468&amp;$J2468,SorP!C:C,0))))</f>
        <v/>
      </c>
      <c r="U2468" s="167"/>
      <c r="V2468" s="168" t="e">
        <f>IF(C2468="",NA(),MATCH($B2468&amp;$C2468,'Smelter Look-up'!$J:$J,0))</f>
        <v>#N/A</v>
      </c>
      <c r="X2468" s="169">
        <f t="shared" ca="1" si="195"/>
        <v>0</v>
      </c>
      <c r="AB2468" s="312" t="str">
        <f t="shared" si="197"/>
        <v/>
      </c>
      <c r="AC2468" s="169" t="str">
        <f t="shared" si="198"/>
        <v/>
      </c>
      <c r="AD2468" s="169" t="str">
        <f t="shared" si="199"/>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6"/>
        <v/>
      </c>
      <c r="T2469" s="154" t="str">
        <f ca="1">IF(B2469="","",IF(ISERROR(MATCH($J2469,SorP!$B$1:$B$6261,0)),"",INDIRECT("'SorP'!$A$"&amp;MATCH($S2469&amp;$J2469,SorP!C:C,0))))</f>
        <v/>
      </c>
      <c r="U2469" s="167"/>
      <c r="V2469" s="168" t="e">
        <f>IF(C2469="",NA(),MATCH($B2469&amp;$C2469,'Smelter Look-up'!$J:$J,0))</f>
        <v>#N/A</v>
      </c>
      <c r="X2469" s="169">
        <f t="shared" ca="1" si="195"/>
        <v>0</v>
      </c>
      <c r="AB2469" s="312" t="str">
        <f t="shared" si="197"/>
        <v/>
      </c>
      <c r="AC2469" s="169" t="str">
        <f t="shared" si="198"/>
        <v/>
      </c>
      <c r="AD2469" s="169" t="str">
        <f t="shared" si="199"/>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6"/>
        <v/>
      </c>
      <c r="T2470" s="154" t="str">
        <f ca="1">IF(B2470="","",IF(ISERROR(MATCH($J2470,SorP!$B$1:$B$6261,0)),"",INDIRECT("'SorP'!$A$"&amp;MATCH($S2470&amp;$J2470,SorP!C:C,0))))</f>
        <v/>
      </c>
      <c r="U2470" s="167"/>
      <c r="V2470" s="168" t="e">
        <f>IF(C2470="",NA(),MATCH($B2470&amp;$C2470,'Smelter Look-up'!$J:$J,0))</f>
        <v>#N/A</v>
      </c>
      <c r="X2470" s="169">
        <f t="shared" ca="1" si="195"/>
        <v>0</v>
      </c>
      <c r="AB2470" s="312" t="str">
        <f t="shared" si="197"/>
        <v/>
      </c>
      <c r="AC2470" s="169" t="str">
        <f t="shared" si="198"/>
        <v/>
      </c>
      <c r="AD2470" s="169" t="str">
        <f t="shared" si="199"/>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6"/>
        <v/>
      </c>
      <c r="T2471" s="154" t="str">
        <f ca="1">IF(B2471="","",IF(ISERROR(MATCH($J2471,SorP!$B$1:$B$6261,0)),"",INDIRECT("'SorP'!$A$"&amp;MATCH($S2471&amp;$J2471,SorP!C:C,0))))</f>
        <v/>
      </c>
      <c r="U2471" s="167"/>
      <c r="V2471" s="168" t="e">
        <f>IF(C2471="",NA(),MATCH($B2471&amp;$C2471,'Smelter Look-up'!$J:$J,0))</f>
        <v>#N/A</v>
      </c>
      <c r="X2471" s="169">
        <f t="shared" ca="1" si="195"/>
        <v>0</v>
      </c>
      <c r="AB2471" s="312" t="str">
        <f t="shared" si="197"/>
        <v/>
      </c>
      <c r="AC2471" s="169" t="str">
        <f t="shared" si="198"/>
        <v/>
      </c>
      <c r="AD2471" s="169" t="str">
        <f t="shared" si="199"/>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6"/>
        <v/>
      </c>
      <c r="T2472" s="154" t="str">
        <f ca="1">IF(B2472="","",IF(ISERROR(MATCH($J2472,SorP!$B$1:$B$6261,0)),"",INDIRECT("'SorP'!$A$"&amp;MATCH($S2472&amp;$J2472,SorP!C:C,0))))</f>
        <v/>
      </c>
      <c r="U2472" s="167"/>
      <c r="V2472" s="168" t="e">
        <f>IF(C2472="",NA(),MATCH($B2472&amp;$C2472,'Smelter Look-up'!$J:$J,0))</f>
        <v>#N/A</v>
      </c>
      <c r="X2472" s="169">
        <f t="shared" ca="1" si="195"/>
        <v>0</v>
      </c>
      <c r="AB2472" s="312" t="str">
        <f t="shared" si="197"/>
        <v/>
      </c>
      <c r="AC2472" s="169" t="str">
        <f t="shared" si="198"/>
        <v/>
      </c>
      <c r="AD2472" s="169" t="str">
        <f t="shared" si="199"/>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6"/>
        <v/>
      </c>
      <c r="T2473" s="154" t="str">
        <f ca="1">IF(B2473="","",IF(ISERROR(MATCH($J2473,SorP!$B$1:$B$6261,0)),"",INDIRECT("'SorP'!$A$"&amp;MATCH($S2473&amp;$J2473,SorP!C:C,0))))</f>
        <v/>
      </c>
      <c r="U2473" s="167"/>
      <c r="V2473" s="168" t="e">
        <f>IF(C2473="",NA(),MATCH($B2473&amp;$C2473,'Smelter Look-up'!$J:$J,0))</f>
        <v>#N/A</v>
      </c>
      <c r="X2473" s="169">
        <f t="shared" ca="1" si="195"/>
        <v>0</v>
      </c>
      <c r="AB2473" s="312" t="str">
        <f t="shared" si="197"/>
        <v/>
      </c>
      <c r="AC2473" s="169" t="str">
        <f t="shared" si="198"/>
        <v/>
      </c>
      <c r="AD2473" s="169" t="str">
        <f t="shared" si="199"/>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6"/>
        <v/>
      </c>
      <c r="T2474" s="154" t="str">
        <f ca="1">IF(B2474="","",IF(ISERROR(MATCH($J2474,SorP!$B$1:$B$6261,0)),"",INDIRECT("'SorP'!$A$"&amp;MATCH($S2474&amp;$J2474,SorP!C:C,0))))</f>
        <v/>
      </c>
      <c r="U2474" s="167"/>
      <c r="V2474" s="168" t="e">
        <f>IF(C2474="",NA(),MATCH($B2474&amp;$C2474,'Smelter Look-up'!$J:$J,0))</f>
        <v>#N/A</v>
      </c>
      <c r="X2474" s="169">
        <f t="shared" ca="1" si="195"/>
        <v>0</v>
      </c>
      <c r="AB2474" s="312" t="str">
        <f t="shared" si="197"/>
        <v/>
      </c>
      <c r="AC2474" s="169" t="str">
        <f t="shared" si="198"/>
        <v/>
      </c>
      <c r="AD2474" s="169" t="str">
        <f t="shared" si="199"/>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6"/>
        <v/>
      </c>
      <c r="T2475" s="154" t="str">
        <f ca="1">IF(B2475="","",IF(ISERROR(MATCH($J2475,SorP!$B$1:$B$6261,0)),"",INDIRECT("'SorP'!$A$"&amp;MATCH($S2475&amp;$J2475,SorP!C:C,0))))</f>
        <v/>
      </c>
      <c r="U2475" s="167"/>
      <c r="V2475" s="168" t="e">
        <f>IF(C2475="",NA(),MATCH($B2475&amp;$C2475,'Smelter Look-up'!$J:$J,0))</f>
        <v>#N/A</v>
      </c>
      <c r="X2475" s="169">
        <f t="shared" ca="1" si="195"/>
        <v>0</v>
      </c>
      <c r="AB2475" s="312" t="str">
        <f t="shared" si="197"/>
        <v/>
      </c>
      <c r="AC2475" s="169" t="str">
        <f t="shared" si="198"/>
        <v/>
      </c>
      <c r="AD2475" s="169" t="str">
        <f t="shared" si="199"/>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6"/>
        <v/>
      </c>
      <c r="T2476" s="154" t="str">
        <f ca="1">IF(B2476="","",IF(ISERROR(MATCH($J2476,SorP!$B$1:$B$6261,0)),"",INDIRECT("'SorP'!$A$"&amp;MATCH($S2476&amp;$J2476,SorP!C:C,0))))</f>
        <v/>
      </c>
      <c r="U2476" s="167"/>
      <c r="V2476" s="168" t="e">
        <f>IF(C2476="",NA(),MATCH($B2476&amp;$C2476,'Smelter Look-up'!$J:$J,0))</f>
        <v>#N/A</v>
      </c>
      <c r="X2476" s="169">
        <f t="shared" ca="1" si="195"/>
        <v>0</v>
      </c>
      <c r="AB2476" s="312" t="str">
        <f t="shared" si="197"/>
        <v/>
      </c>
      <c r="AC2476" s="169" t="str">
        <f t="shared" si="198"/>
        <v/>
      </c>
      <c r="AD2476" s="169" t="str">
        <f t="shared" si="199"/>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6"/>
        <v/>
      </c>
      <c r="T2477" s="154" t="str">
        <f ca="1">IF(B2477="","",IF(ISERROR(MATCH($J2477,SorP!$B$1:$B$6261,0)),"",INDIRECT("'SorP'!$A$"&amp;MATCH($S2477&amp;$J2477,SorP!C:C,0))))</f>
        <v/>
      </c>
      <c r="U2477" s="167"/>
      <c r="V2477" s="168" t="e">
        <f>IF(C2477="",NA(),MATCH($B2477&amp;$C2477,'Smelter Look-up'!$J:$J,0))</f>
        <v>#N/A</v>
      </c>
      <c r="X2477" s="169">
        <f t="shared" ca="1" si="195"/>
        <v>0</v>
      </c>
      <c r="AB2477" s="312" t="str">
        <f t="shared" si="197"/>
        <v/>
      </c>
      <c r="AC2477" s="169" t="str">
        <f t="shared" si="198"/>
        <v/>
      </c>
      <c r="AD2477" s="169" t="str">
        <f t="shared" si="199"/>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6"/>
        <v/>
      </c>
      <c r="T2478" s="154" t="str">
        <f ca="1">IF(B2478="","",IF(ISERROR(MATCH($J2478,SorP!$B$1:$B$6261,0)),"",INDIRECT("'SorP'!$A$"&amp;MATCH($S2478&amp;$J2478,SorP!C:C,0))))</f>
        <v/>
      </c>
      <c r="U2478" s="167"/>
      <c r="V2478" s="168" t="e">
        <f>IF(C2478="",NA(),MATCH($B2478&amp;$C2478,'Smelter Look-up'!$J:$J,0))</f>
        <v>#N/A</v>
      </c>
      <c r="X2478" s="169">
        <f t="shared" ca="1" si="195"/>
        <v>0</v>
      </c>
      <c r="AB2478" s="312" t="str">
        <f t="shared" si="197"/>
        <v/>
      </c>
      <c r="AC2478" s="169" t="str">
        <f t="shared" si="198"/>
        <v/>
      </c>
      <c r="AD2478" s="169" t="str">
        <f t="shared" si="199"/>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6"/>
        <v/>
      </c>
      <c r="T2479" s="154" t="str">
        <f ca="1">IF(B2479="","",IF(ISERROR(MATCH($J2479,SorP!$B$1:$B$6261,0)),"",INDIRECT("'SorP'!$A$"&amp;MATCH($S2479&amp;$J2479,SorP!C:C,0))))</f>
        <v/>
      </c>
      <c r="U2479" s="167"/>
      <c r="V2479" s="168" t="e">
        <f>IF(C2479="",NA(),MATCH($B2479&amp;$C2479,'Smelter Look-up'!$J:$J,0))</f>
        <v>#N/A</v>
      </c>
      <c r="X2479" s="169">
        <f t="shared" ca="1" si="195"/>
        <v>0</v>
      </c>
      <c r="AB2479" s="312" t="str">
        <f t="shared" si="197"/>
        <v/>
      </c>
      <c r="AC2479" s="169" t="str">
        <f t="shared" si="198"/>
        <v/>
      </c>
      <c r="AD2479" s="169" t="str">
        <f t="shared" si="199"/>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6"/>
        <v/>
      </c>
      <c r="T2480" s="154" t="str">
        <f ca="1">IF(B2480="","",IF(ISERROR(MATCH($J2480,SorP!$B$1:$B$6261,0)),"",INDIRECT("'SorP'!$A$"&amp;MATCH($S2480&amp;$J2480,SorP!C:C,0))))</f>
        <v/>
      </c>
      <c r="U2480" s="167"/>
      <c r="V2480" s="168" t="e">
        <f>IF(C2480="",NA(),MATCH($B2480&amp;$C2480,'Smelter Look-up'!$J:$J,0))</f>
        <v>#N/A</v>
      </c>
      <c r="X2480" s="169">
        <f t="shared" ca="1" si="195"/>
        <v>0</v>
      </c>
      <c r="AB2480" s="312" t="str">
        <f t="shared" si="197"/>
        <v/>
      </c>
      <c r="AC2480" s="169" t="str">
        <f t="shared" si="198"/>
        <v/>
      </c>
      <c r="AD2480" s="169" t="str">
        <f t="shared" si="199"/>
        <v/>
      </c>
    </row>
    <row r="2481" spans="1:35"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6"/>
        <v/>
      </c>
      <c r="T2481" s="154" t="str">
        <f ca="1">IF(B2481="","",IF(ISERROR(MATCH($J2481,SorP!$B$1:$B$6261,0)),"",INDIRECT("'SorP'!$A$"&amp;MATCH($S2481&amp;$J2481,SorP!C:C,0))))</f>
        <v/>
      </c>
      <c r="U2481" s="167"/>
      <c r="V2481" s="168" t="e">
        <f>IF(C2481="",NA(),MATCH($B2481&amp;$C2481,'Smelter Look-up'!$J:$J,0))</f>
        <v>#N/A</v>
      </c>
      <c r="X2481" s="169">
        <f t="shared" ca="1" si="195"/>
        <v>0</v>
      </c>
      <c r="AB2481" s="312" t="str">
        <f t="shared" si="197"/>
        <v/>
      </c>
      <c r="AC2481" s="169" t="str">
        <f t="shared" si="198"/>
        <v/>
      </c>
      <c r="AD2481" s="169" t="str">
        <f t="shared" si="199"/>
        <v/>
      </c>
    </row>
    <row r="2482" spans="1:35"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6"/>
        <v/>
      </c>
      <c r="T2482" s="154" t="str">
        <f ca="1">IF(B2482="","",IF(ISERROR(MATCH($J2482,SorP!$B$1:$B$6261,0)),"",INDIRECT("'SorP'!$A$"&amp;MATCH($S2482&amp;$J2482,SorP!C:C,0))))</f>
        <v/>
      </c>
      <c r="U2482" s="167"/>
      <c r="V2482" s="168" t="e">
        <f>IF(C2482="",NA(),MATCH($B2482&amp;$C2482,'Smelter Look-up'!$J:$J,0))</f>
        <v>#N/A</v>
      </c>
      <c r="X2482" s="169">
        <f t="shared" ca="1" si="195"/>
        <v>0</v>
      </c>
      <c r="AB2482" s="312" t="str">
        <f t="shared" si="197"/>
        <v/>
      </c>
      <c r="AC2482" s="169" t="str">
        <f t="shared" si="198"/>
        <v/>
      </c>
      <c r="AD2482" s="169" t="str">
        <f t="shared" si="199"/>
        <v/>
      </c>
    </row>
    <row r="2483" spans="1:35"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6"/>
        <v/>
      </c>
      <c r="T2483" s="154" t="str">
        <f ca="1">IF(B2483="","",IF(ISERROR(MATCH($J2483,SorP!$B$1:$B$6261,0)),"",INDIRECT("'SorP'!$A$"&amp;MATCH($S2483&amp;$J2483,SorP!C:C,0))))</f>
        <v/>
      </c>
      <c r="U2483" s="167"/>
      <c r="V2483" s="168" t="e">
        <f>IF(C2483="",NA(),MATCH($B2483&amp;$C2483,'Smelter Look-up'!$J:$J,0))</f>
        <v>#N/A</v>
      </c>
      <c r="X2483" s="169">
        <f t="shared" ca="1" si="195"/>
        <v>0</v>
      </c>
      <c r="AB2483" s="312" t="str">
        <f t="shared" si="197"/>
        <v/>
      </c>
      <c r="AC2483" s="169" t="str">
        <f t="shared" si="198"/>
        <v/>
      </c>
      <c r="AD2483" s="169" t="str">
        <f t="shared" si="199"/>
        <v/>
      </c>
    </row>
    <row r="2484" spans="1:35"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6"/>
        <v/>
      </c>
      <c r="T2484" s="154" t="str">
        <f ca="1">IF(B2484="","",IF(ISERROR(MATCH($J2484,SorP!$B$1:$B$6261,0)),"",INDIRECT("'SorP'!$A$"&amp;MATCH($S2484&amp;$J2484,SorP!C:C,0))))</f>
        <v/>
      </c>
      <c r="U2484" s="167"/>
      <c r="V2484" s="168" t="e">
        <f>IF(C2484="",NA(),MATCH($B2484&amp;$C2484,'Smelter Look-up'!$J:$J,0))</f>
        <v>#N/A</v>
      </c>
      <c r="X2484" s="169">
        <f t="shared" ca="1" si="195"/>
        <v>0</v>
      </c>
      <c r="AB2484" s="312" t="str">
        <f t="shared" si="197"/>
        <v/>
      </c>
      <c r="AC2484" s="169" t="str">
        <f t="shared" si="198"/>
        <v/>
      </c>
      <c r="AD2484" s="169" t="str">
        <f t="shared" si="199"/>
        <v/>
      </c>
    </row>
    <row r="2485" spans="1:35"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6"/>
        <v/>
      </c>
      <c r="T2485" s="154" t="str">
        <f ca="1">IF(B2485="","",IF(ISERROR(MATCH($J2485,SorP!$B$1:$B$6261,0)),"",INDIRECT("'SorP'!$A$"&amp;MATCH($S2485&amp;$J2485,SorP!C:C,0))))</f>
        <v/>
      </c>
      <c r="U2485" s="167"/>
      <c r="V2485" s="168" t="e">
        <f>IF(C2485="",NA(),MATCH($B2485&amp;$C2485,'Smelter Look-up'!$J:$J,0))</f>
        <v>#N/A</v>
      </c>
      <c r="X2485" s="169">
        <f t="shared" ca="1" si="195"/>
        <v>0</v>
      </c>
      <c r="AB2485" s="312" t="str">
        <f t="shared" si="197"/>
        <v/>
      </c>
      <c r="AC2485" s="169" t="str">
        <f t="shared" si="198"/>
        <v/>
      </c>
      <c r="AD2485" s="169" t="str">
        <f t="shared" si="199"/>
        <v/>
      </c>
    </row>
    <row r="2486" spans="1:35"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6"/>
        <v/>
      </c>
      <c r="T2486" s="154" t="str">
        <f ca="1">IF(B2486="","",IF(ISERROR(MATCH($J2486,SorP!$B$1:$B$6261,0)),"",INDIRECT("'SorP'!$A$"&amp;MATCH($S2486&amp;$J2486,SorP!C:C,0))))</f>
        <v/>
      </c>
      <c r="U2486" s="167"/>
      <c r="V2486" s="168" t="e">
        <f>IF(C2486="",NA(),MATCH($B2486&amp;$C2486,'Smelter Look-up'!$J:$J,0))</f>
        <v>#N/A</v>
      </c>
      <c r="X2486" s="169">
        <f t="shared" ca="1" si="195"/>
        <v>0</v>
      </c>
      <c r="AB2486" s="312" t="str">
        <f t="shared" si="197"/>
        <v/>
      </c>
      <c r="AC2486" s="169" t="str">
        <f t="shared" si="198"/>
        <v/>
      </c>
      <c r="AD2486" s="169" t="str">
        <f t="shared" si="199"/>
        <v/>
      </c>
    </row>
    <row r="2487" spans="1:35"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6"/>
        <v/>
      </c>
      <c r="T2487" s="154" t="str">
        <f ca="1">IF(B2487="","",IF(ISERROR(MATCH($J2487,SorP!$B$1:$B$6261,0)),"",INDIRECT("'SorP'!$A$"&amp;MATCH($S2487&amp;$J2487,SorP!C:C,0))))</f>
        <v/>
      </c>
      <c r="U2487" s="167"/>
      <c r="V2487" s="168" t="e">
        <f>IF(C2487="",NA(),MATCH($B2487&amp;$C2487,'Smelter Look-up'!$J:$J,0))</f>
        <v>#N/A</v>
      </c>
      <c r="X2487" s="169">
        <f t="shared" ca="1" si="195"/>
        <v>0</v>
      </c>
      <c r="AB2487" s="312" t="str">
        <f t="shared" si="197"/>
        <v/>
      </c>
      <c r="AC2487" s="169" t="str">
        <f t="shared" si="198"/>
        <v/>
      </c>
      <c r="AD2487" s="169" t="str">
        <f t="shared" si="199"/>
        <v/>
      </c>
    </row>
    <row r="2488" spans="1:35"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6"/>
        <v/>
      </c>
      <c r="T2488" s="154" t="str">
        <f ca="1">IF(B2488="","",IF(ISERROR(MATCH($J2488,SorP!$B$1:$B$6261,0)),"",INDIRECT("'SorP'!$A$"&amp;MATCH($S2488&amp;$J2488,SorP!C:C,0))))</f>
        <v/>
      </c>
      <c r="U2488" s="167"/>
      <c r="V2488" s="168" t="e">
        <f>IF(C2488="",NA(),MATCH($B2488&amp;$C2488,'Smelter Look-up'!$J:$J,0))</f>
        <v>#N/A</v>
      </c>
      <c r="X2488" s="169">
        <f t="shared" ref="X2488:X2497" ca="1" si="200">IF(AND(C2488="Smelter not listed",OR(LEN(D2488)=0,LEN(E2488)=0)),1,0)</f>
        <v>0</v>
      </c>
      <c r="AB2488" s="312" t="str">
        <f t="shared" si="197"/>
        <v/>
      </c>
      <c r="AC2488" s="169" t="str">
        <f t="shared" si="198"/>
        <v/>
      </c>
      <c r="AD2488" s="169" t="str">
        <f t="shared" si="199"/>
        <v/>
      </c>
    </row>
    <row r="2489" spans="1:35"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6"/>
        <v/>
      </c>
      <c r="T2489" s="154" t="str">
        <f ca="1">IF(B2489="","",IF(ISERROR(MATCH($J2489,SorP!$B$1:$B$6261,0)),"",INDIRECT("'SorP'!$A$"&amp;MATCH($S2489&amp;$J2489,SorP!C:C,0))))</f>
        <v/>
      </c>
      <c r="U2489" s="167"/>
      <c r="V2489" s="168" t="e">
        <f>IF(C2489="",NA(),MATCH($B2489&amp;$C2489,'Smelter Look-up'!$J:$J,0))</f>
        <v>#N/A</v>
      </c>
      <c r="X2489" s="169">
        <f t="shared" ca="1" si="200"/>
        <v>0</v>
      </c>
      <c r="AB2489" s="312" t="str">
        <f t="shared" si="197"/>
        <v/>
      </c>
      <c r="AC2489" s="169" t="str">
        <f t="shared" si="198"/>
        <v/>
      </c>
      <c r="AD2489" s="169" t="str">
        <f t="shared" si="199"/>
        <v/>
      </c>
    </row>
    <row r="2490" spans="1:35"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6"/>
        <v/>
      </c>
      <c r="T2490" s="154" t="str">
        <f ca="1">IF(B2490="","",IF(ISERROR(MATCH($J2490,SorP!$B$1:$B$6261,0)),"",INDIRECT("'SorP'!$A$"&amp;MATCH($S2490&amp;$J2490,SorP!C:C,0))))</f>
        <v/>
      </c>
      <c r="U2490" s="167"/>
      <c r="V2490" s="168" t="e">
        <f>IF(C2490="",NA(),MATCH($B2490&amp;$C2490,'Smelter Look-up'!$J:$J,0))</f>
        <v>#N/A</v>
      </c>
      <c r="X2490" s="169">
        <f t="shared" ca="1" si="200"/>
        <v>0</v>
      </c>
      <c r="AB2490" s="312" t="str">
        <f t="shared" si="197"/>
        <v/>
      </c>
      <c r="AC2490" s="169" t="str">
        <f t="shared" si="198"/>
        <v/>
      </c>
      <c r="AD2490" s="169" t="str">
        <f t="shared" si="199"/>
        <v/>
      </c>
    </row>
    <row r="2491" spans="1:35" ht="20.25">
      <c r="A2491" s="203"/>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206"/>
      <c r="L2491" s="206"/>
      <c r="M2491" s="206"/>
      <c r="N2491" s="206"/>
      <c r="O2491" s="206"/>
      <c r="P2491" s="207"/>
      <c r="Q2491" s="208"/>
      <c r="R2491" s="148" t="str">
        <f ca="1">IF(ISERROR($V2491),"",OFFSET('Smelter Look-up'!$C$4,$V2491-4,0)&amp;"")</f>
        <v/>
      </c>
      <c r="S2491" s="154" t="str">
        <f t="shared" ref="S2491:S2496" ca="1" si="201">IF(B2491="","",IF(ISERROR(MATCH($E2491,CL,0)),"Unknown",INDIRECT("'C'!$A$"&amp;MATCH($E2491,CL,0)+1)))</f>
        <v/>
      </c>
      <c r="T2491" s="154" t="str">
        <f ca="1">IF(B2491="","",IF(ISERROR(MATCH($J2491,SorP!$B$1:$B$6261,0)),"",INDIRECT("'SorP'!$A$"&amp;MATCH($S2491&amp;$J2491,SorP!C:C,0))))</f>
        <v/>
      </c>
      <c r="U2491" s="167"/>
      <c r="V2491" s="168" t="e">
        <f>IF(C2491="",NA(),MATCH($B2491&amp;$C2491,'Smelter Look-up'!$J:$J,0))</f>
        <v>#N/A</v>
      </c>
      <c r="W2491" s="169"/>
      <c r="X2491" s="169">
        <f t="shared" ca="1" si="200"/>
        <v>0</v>
      </c>
      <c r="Y2491" s="169"/>
      <c r="Z2491" s="169"/>
      <c r="AA2491" s="169"/>
      <c r="AB2491" s="312" t="str">
        <f t="shared" si="197"/>
        <v/>
      </c>
      <c r="AC2491" s="169" t="str">
        <f t="shared" si="198"/>
        <v/>
      </c>
      <c r="AD2491" s="169" t="str">
        <f t="shared" si="199"/>
        <v/>
      </c>
      <c r="AE2491" s="169"/>
      <c r="AF2491" s="169"/>
      <c r="AG2491" s="169"/>
      <c r="AH2491" s="169"/>
      <c r="AI2491" s="169"/>
    </row>
    <row r="2492" spans="1:35" ht="20.25">
      <c r="A2492" s="154"/>
      <c r="B2492" s="303" t="str">
        <f>IF(LEN(A2492)=0,"",INDEX('Smelter Look-up'!$A:$A,MATCH($A2492,'Smelter Look-up'!$E:$E,0)))</f>
        <v/>
      </c>
      <c r="C2492" s="151" t="str">
        <f>IF(LEN(A2492)=0,"",INDEX('Smelter Look-up'!$C:$C,MATCH($A2492,'Smelter Look-up'!$E:$E,0)))</f>
        <v/>
      </c>
      <c r="D2492" s="234"/>
      <c r="E2492" s="234" t="str">
        <f ca="1">IF(ISERROR($V2492),"",OFFSET('Smelter Look-up'!$D$4,$V2492-4,0)&amp;"")</f>
        <v/>
      </c>
      <c r="F2492" s="234" t="str">
        <f ca="1">IF(ISERROR($V2492),"",OFFSET('Smelter Look-up'!$E$4,$V2492-4,0))</f>
        <v/>
      </c>
      <c r="G2492" s="234"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35"/>
      <c r="Q2492" s="150"/>
      <c r="R2492" s="233" t="str">
        <f ca="1">IF(ISERROR($V2492),"",OFFSET('Smelter Look-up'!$C$4,$V2492-4,0)&amp;"")</f>
        <v/>
      </c>
      <c r="S2492" s="154" t="str">
        <f t="shared" ca="1" si="201"/>
        <v/>
      </c>
      <c r="T2492" s="154" t="str">
        <f ca="1">IF(B2492="","",IF(ISERROR(MATCH($J2492,SorP!$B$1:$B$6261,0)),"",INDIRECT("'SorP'!$A$"&amp;MATCH($S2492&amp;$J2492,SorP!C:C,0))))</f>
        <v/>
      </c>
      <c r="U2492" s="167"/>
      <c r="V2492" s="168" t="e">
        <f>IF(C2492="",NA(),MATCH($B2492&amp;$C2492,'Smelter Look-up'!$J:$J,0))</f>
        <v>#N/A</v>
      </c>
      <c r="W2492" s="169"/>
      <c r="X2492" s="169">
        <f t="shared" ca="1" si="200"/>
        <v>0</v>
      </c>
      <c r="Y2492" s="169"/>
      <c r="Z2492" s="169"/>
      <c r="AA2492" s="169"/>
      <c r="AB2492" s="312" t="str">
        <f t="shared" si="197"/>
        <v/>
      </c>
      <c r="AC2492" s="169" t="str">
        <f t="shared" si="198"/>
        <v/>
      </c>
      <c r="AD2492" s="169" t="str">
        <f t="shared" si="199"/>
        <v/>
      </c>
      <c r="AE2492" s="169"/>
      <c r="AF2492" s="169"/>
      <c r="AG2492" s="169"/>
      <c r="AH2492" s="169"/>
      <c r="AI2492" s="169"/>
    </row>
    <row r="2493" spans="1:35" ht="20.25">
      <c r="A2493" s="203"/>
      <c r="B2493" s="303" t="str">
        <f>IF(LEN(A2493)=0,"",INDEX('Smelter Look-up'!$A:$A,MATCH($A2493,'Smelter Look-up'!$E:$E,0)))</f>
        <v/>
      </c>
      <c r="C2493" s="151" t="str">
        <f>IF(LEN(A2493)=0,"",INDEX('Smelter Look-up'!$C:$C,MATCH($A2493,'Smelter Look-up'!$E:$E,0)))</f>
        <v/>
      </c>
      <c r="D2493" s="148"/>
      <c r="E2493" s="234" t="str">
        <f ca="1">IF(ISERROR($V2493),"",OFFSET('Smelter Look-up'!$D$4,$V2493-4,0)&amp;"")</f>
        <v/>
      </c>
      <c r="F2493" s="234" t="str">
        <f ca="1">IF(ISERROR($V2493),"",OFFSET('Smelter Look-up'!$E$4,$V2493-4,0))</f>
        <v/>
      </c>
      <c r="G2493" s="234"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206"/>
      <c r="L2493" s="206"/>
      <c r="M2493" s="206"/>
      <c r="N2493" s="206"/>
      <c r="O2493" s="206"/>
      <c r="P2493" s="369"/>
      <c r="Q2493" s="208"/>
      <c r="R2493" s="233" t="str">
        <f ca="1">IF(ISERROR($V2493),"",OFFSET('Smelter Look-up'!$C$4,$V2493-4,0)&amp;"")</f>
        <v/>
      </c>
      <c r="S2493" s="154" t="str">
        <f t="shared" ca="1" si="201"/>
        <v/>
      </c>
      <c r="T2493" s="154" t="str">
        <f ca="1">IF(B2493="","",IF(ISERROR(MATCH($J2493,SorP!$B$1:$B$6261,0)),"",INDIRECT("'SorP'!$A$"&amp;MATCH($S2493&amp;$J2493,SorP!C:C,0))))</f>
        <v/>
      </c>
      <c r="U2493" s="167"/>
      <c r="V2493" s="168" t="e">
        <f>IF(C2493="",NA(),MATCH($B2493&amp;$C2493,'Smelter Look-up'!$J:$J,0))</f>
        <v>#N/A</v>
      </c>
      <c r="W2493" s="169"/>
      <c r="X2493" s="169">
        <f t="shared" ca="1" si="200"/>
        <v>0</v>
      </c>
      <c r="Y2493" s="169"/>
      <c r="Z2493" s="169"/>
      <c r="AA2493" s="169"/>
      <c r="AB2493" s="312" t="str">
        <f t="shared" si="197"/>
        <v/>
      </c>
      <c r="AC2493" s="169" t="str">
        <f t="shared" si="198"/>
        <v/>
      </c>
      <c r="AD2493" s="169" t="str">
        <f t="shared" si="199"/>
        <v/>
      </c>
      <c r="AE2493" s="169"/>
      <c r="AF2493" s="169"/>
      <c r="AG2493" s="169"/>
      <c r="AH2493" s="169"/>
      <c r="AI2493" s="169"/>
    </row>
    <row r="2494" spans="1:35" ht="20.25">
      <c r="A2494" s="203"/>
      <c r="B2494" s="303" t="str">
        <f>IF(LEN(A2494)=0,"",INDEX('Smelter Look-up'!$A:$A,MATCH($A2494,'Smelter Look-up'!$E:$E,0)))</f>
        <v/>
      </c>
      <c r="C2494" s="151" t="str">
        <f>IF(LEN(A2494)=0,"",INDEX('Smelter Look-up'!$C:$C,MATCH($A2494,'Smelter Look-up'!$E:$E,0)))</f>
        <v/>
      </c>
      <c r="D2494" s="148"/>
      <c r="E2494" s="234" t="str">
        <f ca="1">IF(ISERROR($V2494),"",OFFSET('Smelter Look-up'!$D$4,$V2494-4,0)&amp;"")</f>
        <v/>
      </c>
      <c r="F2494" s="234" t="str">
        <f ca="1">IF(ISERROR($V2494),"",OFFSET('Smelter Look-up'!$E$4,$V2494-4,0))</f>
        <v/>
      </c>
      <c r="G2494" s="234"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206"/>
      <c r="L2494" s="206"/>
      <c r="M2494" s="206"/>
      <c r="N2494" s="206"/>
      <c r="O2494" s="206"/>
      <c r="P2494" s="369"/>
      <c r="Q2494" s="208"/>
      <c r="R2494" s="233" t="str">
        <f ca="1">IF(ISERROR($V2494),"",OFFSET('Smelter Look-up'!$C$4,$V2494-4,0)&amp;"")</f>
        <v/>
      </c>
      <c r="S2494" s="154" t="str">
        <f t="shared" ca="1" si="201"/>
        <v/>
      </c>
      <c r="T2494" s="154" t="str">
        <f ca="1">IF(B2494="","",IF(ISERROR(MATCH($J2494,SorP!$B$1:$B$6261,0)),"",INDIRECT("'SorP'!$A$"&amp;MATCH($S2494&amp;$J2494,SorP!C:C,0))))</f>
        <v/>
      </c>
      <c r="U2494" s="167"/>
      <c r="V2494" s="168" t="e">
        <f>IF(C2494="",NA(),MATCH($B2494&amp;$C2494,'Smelter Look-up'!$J:$J,0))</f>
        <v>#N/A</v>
      </c>
      <c r="W2494" s="169"/>
      <c r="X2494" s="169">
        <f t="shared" ca="1" si="200"/>
        <v>0</v>
      </c>
      <c r="Y2494" s="169"/>
      <c r="Z2494" s="169"/>
      <c r="AA2494" s="169"/>
      <c r="AB2494" s="312" t="str">
        <f t="shared" si="197"/>
        <v/>
      </c>
      <c r="AC2494" s="169" t="str">
        <f t="shared" si="198"/>
        <v/>
      </c>
      <c r="AD2494" s="169" t="str">
        <f t="shared" si="199"/>
        <v/>
      </c>
      <c r="AE2494" s="169"/>
      <c r="AF2494" s="169"/>
      <c r="AG2494" s="169"/>
      <c r="AH2494" s="169"/>
      <c r="AI2494" s="169"/>
    </row>
    <row r="2495" spans="1:35" ht="20.25">
      <c r="A2495" s="203"/>
      <c r="B2495" s="303" t="str">
        <f>IF(LEN(A2495)=0,"",INDEX('Smelter Look-up'!$A:$A,MATCH($A2495,'Smelter Look-up'!$E:$E,0)))</f>
        <v/>
      </c>
      <c r="C2495" s="151" t="str">
        <f>IF(LEN(A2495)=0,"",INDEX('Smelter Look-up'!$C:$C,MATCH($A2495,'Smelter Look-up'!$E:$E,0)))</f>
        <v/>
      </c>
      <c r="D2495" s="148"/>
      <c r="E2495" s="234" t="str">
        <f ca="1">IF(ISERROR($V2495),"",OFFSET('Smelter Look-up'!$D$4,$V2495-4,0)&amp;"")</f>
        <v/>
      </c>
      <c r="F2495" s="234" t="str">
        <f ca="1">IF(ISERROR($V2495),"",OFFSET('Smelter Look-up'!$E$4,$V2495-4,0))</f>
        <v/>
      </c>
      <c r="G2495" s="234"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206"/>
      <c r="L2495" s="206"/>
      <c r="M2495" s="206"/>
      <c r="N2495" s="206"/>
      <c r="O2495" s="206"/>
      <c r="P2495" s="369"/>
      <c r="Q2495" s="208"/>
      <c r="R2495" s="233" t="str">
        <f ca="1">IF(ISERROR($V2495),"",OFFSET('Smelter Look-up'!$C$4,$V2495-4,0)&amp;"")</f>
        <v/>
      </c>
      <c r="S2495" s="154" t="str">
        <f t="shared" ca="1" si="201"/>
        <v/>
      </c>
      <c r="T2495" s="154" t="str">
        <f ca="1">IF(B2495="","",IF(ISERROR(MATCH($J2495,SorP!$B$1:$B$6261,0)),"",INDIRECT("'SorP'!$A$"&amp;MATCH($S2495&amp;$J2495,SorP!C:C,0))))</f>
        <v/>
      </c>
      <c r="U2495" s="167"/>
      <c r="V2495" s="168" t="e">
        <f>IF(C2495="",NA(),MATCH($B2495&amp;$C2495,'Smelter Look-up'!$J:$J,0))</f>
        <v>#N/A</v>
      </c>
      <c r="W2495" s="169"/>
      <c r="X2495" s="169">
        <f t="shared" ca="1" si="200"/>
        <v>0</v>
      </c>
      <c r="Y2495" s="169"/>
      <c r="Z2495" s="169"/>
      <c r="AA2495" s="169"/>
      <c r="AB2495" s="312" t="str">
        <f t="shared" si="197"/>
        <v/>
      </c>
      <c r="AC2495" s="169" t="str">
        <f t="shared" ref="AC2495:AC2497" si="202">B2495</f>
        <v/>
      </c>
      <c r="AD2495" s="169" t="str">
        <f t="shared" ref="AD2495:AD2497" si="203">IF(C2495="Smelter not listed",D2495,C2495)</f>
        <v/>
      </c>
      <c r="AE2495" s="169"/>
      <c r="AF2495" s="169"/>
      <c r="AG2495" s="169"/>
      <c r="AH2495" s="169"/>
      <c r="AI2495" s="169"/>
    </row>
    <row r="2496" spans="1:35" ht="20.25">
      <c r="A2496" s="203"/>
      <c r="B2496" s="303" t="str">
        <f>IF(LEN(A2496)=0,"",INDEX('Smelter Look-up'!$A:$A,MATCH($A2496,'Smelter Look-up'!$E:$E,0)))</f>
        <v/>
      </c>
      <c r="C2496" s="151" t="str">
        <f>IF(LEN(A2496)=0,"",INDEX('Smelter Look-up'!$C:$C,MATCH($A2496,'Smelter Look-up'!$E:$E,0)))</f>
        <v/>
      </c>
      <c r="D2496" s="148"/>
      <c r="E2496" s="234" t="str">
        <f ca="1">IF(ISERROR($V2496),"",OFFSET('Smelter Look-up'!$D$4,$V2496-4,0)&amp;"")</f>
        <v/>
      </c>
      <c r="F2496" s="234" t="str">
        <f ca="1">IF(ISERROR($V2496),"",OFFSET('Smelter Look-up'!$E$4,$V2496-4,0))</f>
        <v/>
      </c>
      <c r="G2496" s="234"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206"/>
      <c r="L2496" s="206"/>
      <c r="M2496" s="206"/>
      <c r="N2496" s="206"/>
      <c r="O2496" s="206"/>
      <c r="P2496" s="369"/>
      <c r="Q2496" s="208"/>
      <c r="R2496" s="233" t="str">
        <f ca="1">IF(ISERROR($V2496),"",OFFSET('Smelter Look-up'!$C$4,$V2496-4,0)&amp;"")</f>
        <v/>
      </c>
      <c r="S2496" s="154" t="str">
        <f t="shared" ca="1" si="201"/>
        <v/>
      </c>
      <c r="T2496" s="154" t="str">
        <f ca="1">IF(B2496="","",IF(ISERROR(MATCH($J2496,SorP!$B$1:$B$6261,0)),"",INDIRECT("'SorP'!$A$"&amp;MATCH($S2496&amp;$J2496,SorP!C:C,0))))</f>
        <v/>
      </c>
      <c r="U2496" s="167"/>
      <c r="V2496" s="168" t="e">
        <f>IF(C2496="",NA(),MATCH($B2496&amp;$C2496,'Smelter Look-up'!$J:$J,0))</f>
        <v>#N/A</v>
      </c>
      <c r="W2496" s="169"/>
      <c r="X2496" s="169">
        <f t="shared" ca="1" si="200"/>
        <v>0</v>
      </c>
      <c r="Y2496" s="169"/>
      <c r="Z2496" s="169"/>
      <c r="AA2496" s="169"/>
      <c r="AB2496" s="312" t="str">
        <f t="shared" si="197"/>
        <v/>
      </c>
      <c r="AC2496" s="169" t="str">
        <f t="shared" si="202"/>
        <v/>
      </c>
      <c r="AD2496" s="169" t="str">
        <f t="shared" si="203"/>
        <v/>
      </c>
      <c r="AE2496" s="169"/>
      <c r="AF2496" s="169"/>
      <c r="AG2496" s="169"/>
      <c r="AH2496" s="169"/>
      <c r="AI2496" s="169"/>
    </row>
    <row r="2497" spans="1:35" ht="21" thickBot="1">
      <c r="A2497" s="209"/>
      <c r="B2497" s="304" t="str">
        <f>IF(LEN(A2497)=0,"",INDEX('Smelter Look-up'!$A:$A,MATCH($A2497,'Smelter Look-up'!$E:$E,0)))</f>
        <v/>
      </c>
      <c r="C2497" s="236" t="str">
        <f>IF(LEN(A2497)=0,"",INDEX('Smelter Look-up'!$C:$C,MATCH($A2497,'Smelter Look-up'!$E:$E,0)))</f>
        <v/>
      </c>
      <c r="D2497" s="210"/>
      <c r="E2497" s="210" t="str">
        <f ca="1">IF(ISERROR($V2497),"",OFFSET('Smelter Look-up'!$D$4,$V2497-4,0)&amp;"")</f>
        <v/>
      </c>
      <c r="F2497" s="210" t="str">
        <f ca="1">IF(ISERROR($V2497),"",OFFSET('Smelter Look-up'!$E$4,$V2497-4,0))</f>
        <v/>
      </c>
      <c r="G2497" s="210" t="str">
        <f ca="1">IF(C2497=$X$4,"Enter smelter details",IF(ISERROR($V2497),"",OFFSET('Smelter Look-up'!$F$4,$V2497-4,0)))</f>
        <v/>
      </c>
      <c r="H2497" s="211" t="str">
        <f ca="1">IF(ISERROR($V2497),"",OFFSET('Smelter Look-up'!$G$4,$V2497-4,0))</f>
        <v/>
      </c>
      <c r="I2497" s="212" t="str">
        <f ca="1">IF(ISERROR($V2497),"",OFFSET('Smelter Look-up'!$H$4,$V2497-4,0))</f>
        <v/>
      </c>
      <c r="J2497" s="212" t="str">
        <f ca="1">IF(ISERROR($V2497),"",OFFSET('Smelter Look-up'!$I$4,$V2497-4,0))</f>
        <v/>
      </c>
      <c r="K2497" s="213"/>
      <c r="L2497" s="213"/>
      <c r="M2497" s="213"/>
      <c r="N2497" s="213"/>
      <c r="O2497" s="213"/>
      <c r="P2497" s="214"/>
      <c r="Q2497" s="237"/>
      <c r="R2497" s="215" t="str">
        <f ca="1">IF(ISERROR($V2497),"",OFFSET('Smelter Look-up'!$C$4,$V2497-4,0)&amp;"")</f>
        <v/>
      </c>
      <c r="S2497" s="154" t="str">
        <f t="shared" ref="S2497" ca="1" si="204">IF(B2497="","",IF(ISERROR(MATCH($E2497,CL,0)),"Unknown",INDIRECT("'C'!$A$"&amp;MATCH($E2497,CL,0)+1)))</f>
        <v/>
      </c>
      <c r="T2497" s="154" t="str">
        <f ca="1">IF(B2497="","",IF(ISERROR(MATCH($J2497,SorP!$B$1:$B$6261,0)),"",INDIRECT("'SorP'!$A$"&amp;MATCH($S2497&amp;$J2497,SorP!C:C,0))))</f>
        <v/>
      </c>
      <c r="U2497" s="167"/>
      <c r="V2497" s="168" t="e">
        <f>IF(C2497="",NA(),MATCH($B2497&amp;$C2497,'Smelter Look-up'!$J:$J,0))</f>
        <v>#N/A</v>
      </c>
      <c r="W2497" s="169"/>
      <c r="X2497" s="169">
        <f t="shared" ca="1" si="200"/>
        <v>0</v>
      </c>
      <c r="Y2497" s="169"/>
      <c r="Z2497" s="169"/>
      <c r="AA2497" s="169"/>
      <c r="AB2497" s="312" t="str">
        <f t="shared" si="197"/>
        <v/>
      </c>
      <c r="AC2497" s="169" t="str">
        <f t="shared" si="202"/>
        <v/>
      </c>
      <c r="AD2497" s="169" t="str">
        <f t="shared" si="203"/>
        <v/>
      </c>
      <c r="AE2497" s="169"/>
      <c r="AF2497" s="169"/>
      <c r="AG2497" s="169"/>
      <c r="AH2497" s="169"/>
      <c r="AI2497" s="169"/>
    </row>
    <row r="2498"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2497"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45">
    <cfRule type="expression" priority="35">
      <formula>$A$5:$Q1988&lt;&gt;""</formula>
    </cfRule>
  </conditionalFormatting>
  <conditionalFormatting sqref="B5:B2497">
    <cfRule type="expression" dxfId="16" priority="11">
      <formula>IF($B5="",TRUE)</formula>
    </cfRule>
  </conditionalFormatting>
  <conditionalFormatting sqref="C5:C2497">
    <cfRule type="expression" dxfId="15" priority="20" stopIfTrue="1">
      <formula>IF(AND(B5&lt;&gt;"",C5=""),TRUE)</formula>
    </cfRule>
  </conditionalFormatting>
  <conditionalFormatting sqref="D5:D2497">
    <cfRule type="expression" priority="9" stopIfTrue="1">
      <formula>IF($D5&lt;&gt;"",TRUE)</formula>
    </cfRule>
    <cfRule type="expression" dxfId="14" priority="10" stopIfTrue="1">
      <formula>IF($C5="Smelter not listed",TRUE)</formula>
    </cfRule>
    <cfRule type="expression" dxfId="13" priority="22" stopIfTrue="1">
      <formula>IF($C5&lt;&gt;"",TRUE)</formula>
    </cfRule>
  </conditionalFormatting>
  <conditionalFormatting sqref="E45:E2497">
    <cfRule type="expression" dxfId="12" priority="8" stopIfTrue="1">
      <formula>IF(AND(E45="",$C45=$X$4),TRUE)</formula>
    </cfRule>
    <cfRule type="expression" dxfId="11" priority="16" stopIfTrue="1">
      <formula>IF($C45="Smelter not yet identified",TRUE)</formula>
    </cfRule>
  </conditionalFormatting>
  <conditionalFormatting sqref="G5:G2497">
    <cfRule type="expression" dxfId="10" priority="18" stopIfTrue="1">
      <formula>IF(FIND("Enter smelter details",G5),TRUE)</formula>
    </cfRule>
  </conditionalFormatting>
  <conditionalFormatting sqref="E5:E44">
    <cfRule type="expression" dxfId="9" priority="4" stopIfTrue="1">
      <formula>IF(AND(E5="",$C5=$X$4),TRUE)</formula>
    </cfRule>
  </conditionalFormatting>
  <dataValidations count="5">
    <dataValidation allowBlank="1" showErrorMessage="1" sqref="F5:G2497" xr:uid="{00000000-0002-0000-0400-000001000000}"/>
    <dataValidation type="list" allowBlank="1" showInputMessage="1" showErrorMessage="1" sqref="E5:E2497" xr:uid="{00000000-0002-0000-0400-000002000000}">
      <formula1>CL</formula1>
    </dataValidation>
    <dataValidation type="list" allowBlank="1" showInputMessage="1" showErrorMessage="1" sqref="P5:P2497" xr:uid="{00000000-0002-0000-0400-000003000000}">
      <formula1>$AH$2:$AH$4</formula1>
    </dataValidation>
    <dataValidation type="list" showInputMessage="1" showErrorMessage="1" sqref="C5:C2497" xr:uid="{468568F1-1491-4DEF-8101-18D7C78AC7D3}">
      <formula1>SN</formula1>
    </dataValidation>
    <dataValidation type="list" allowBlank="1" showInputMessage="1" showErrorMessage="1" sqref="B5:B2497"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93"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Inventronics (Hangzhou), Inc.</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Youker Wu</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Youker.Wu@inventronicsglobal.com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0571-86565800-2241</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David Xiong</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David.Xiong@inventronicsglobal.com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46153</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Mica(*)</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
      </c>
      <c r="B19" s="78">
        <f>Declaration!D32</f>
        <v>0</v>
      </c>
      <c r="C19" s="78" t="str">
        <f t="shared" ca="1" si="3"/>
        <v>Complete</v>
      </c>
      <c r="D19" s="314" t="str">
        <f t="shared" ref="D19:D22" si="8">IF(H19=1,"Click here to answer question 1 for specified mineral","")</f>
        <v/>
      </c>
      <c r="E19" s="16" t="s">
        <v>15</v>
      </c>
      <c r="F19" s="321">
        <f t="shared" si="5"/>
        <v>0</v>
      </c>
      <c r="G19" s="61">
        <f t="shared" si="6"/>
        <v>1</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
      </c>
      <c r="B20" s="78">
        <f>Declaration!D33</f>
        <v>0</v>
      </c>
      <c r="C20" s="78" t="str">
        <f t="shared" ca="1" si="3"/>
        <v>Complete</v>
      </c>
      <c r="D20" s="314" t="str">
        <f t="shared" si="8"/>
        <v/>
      </c>
      <c r="E20" s="16" t="s">
        <v>15</v>
      </c>
      <c r="F20" s="321">
        <f t="shared" si="5"/>
        <v>0</v>
      </c>
      <c r="G20" s="61">
        <f t="shared" si="6"/>
        <v>1</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
      </c>
      <c r="B21" s="78">
        <f>Declaration!D34</f>
        <v>0</v>
      </c>
      <c r="C21" s="78" t="str">
        <f t="shared" ca="1" si="3"/>
        <v>Complete</v>
      </c>
      <c r="D21" s="314" t="str">
        <f t="shared" si="8"/>
        <v/>
      </c>
      <c r="E21" s="16"/>
      <c r="F21" s="321">
        <f t="shared" si="5"/>
        <v>0</v>
      </c>
      <c r="G21" s="61">
        <f t="shared" si="6"/>
        <v>1</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
      </c>
      <c r="B22" s="78">
        <f>Declaration!D35</f>
        <v>0</v>
      </c>
      <c r="C22" s="78" t="str">
        <f t="shared" ca="1" si="3"/>
        <v>Complete</v>
      </c>
      <c r="D22" s="314" t="str">
        <f t="shared" si="8"/>
        <v/>
      </c>
      <c r="E22" s="16"/>
      <c r="F22" s="321">
        <f t="shared" si="5"/>
        <v>0</v>
      </c>
      <c r="G22" s="61">
        <f t="shared" si="6"/>
        <v>1</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Mica(*)</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No</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Mica(*)</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Unknown</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Mica(*)</v>
      </c>
      <c r="B51" s="78" t="str">
        <f>Declaration!D67</f>
        <v>Unknown</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Mica(*)</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Mica(*)</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Mica(*)</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https://www.inventronicsglobal.com/en/sustainability#product_stewardship</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Mica(*)</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
      </c>
      <c r="B103" s="78">
        <f>Declaration!D125</f>
        <v>0</v>
      </c>
      <c r="C103" s="135" t="str">
        <f t="shared" ca="1" si="44"/>
        <v>Complete</v>
      </c>
      <c r="D103" s="319" t="str">
        <f t="shared" si="46"/>
        <v/>
      </c>
      <c r="E103" s="16"/>
      <c r="F103" s="83">
        <f t="shared" si="45"/>
        <v>0</v>
      </c>
      <c r="G103" s="61">
        <f t="shared" si="47"/>
        <v>1</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List'!AB$5:AB$2497,A114)&gt;0),0,1)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Mica</v>
      </c>
      <c r="B115" s="78"/>
      <c r="C115" s="135" t="str">
        <f t="shared" ca="1" si="49"/>
        <v>Complete</v>
      </c>
      <c r="D115" s="376" t="str">
        <f>IF(H115=0,"","Click here to provide smelter information")</f>
        <v/>
      </c>
      <c r="E115" s="16"/>
      <c r="F115" s="83">
        <f>F40</f>
        <v>1</v>
      </c>
      <c r="G115" s="61">
        <f>IF(AND(COUNTIF(SmelterIdetifiedForMetal,A115)&gt;0,COUNTIF('Smelter List'!AB$5:AB$2497,A115)&gt;0),0,1)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List'!AB$5:AB$2497,A116)&gt;0),0,1)</f>
        <v>0</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
      </c>
      <c r="B117" s="78"/>
      <c r="C117" s="135" t="str">
        <f t="shared" ca="1" si="49"/>
        <v>Complete</v>
      </c>
      <c r="D117" s="376" t="str">
        <f t="shared" si="51"/>
        <v/>
      </c>
      <c r="E117" s="16"/>
      <c r="F117" s="83">
        <f t="shared" si="52"/>
        <v>0</v>
      </c>
      <c r="G117" s="61">
        <f>IF(AND(COUNTIF(SmelterIdetifiedForMetal,A117)&gt;0,COUNTIF('Smelter List'!AB$5:AB$2497,A117)&gt;0),0,1)</f>
        <v>0</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
      </c>
      <c r="B118" s="78"/>
      <c r="C118" s="135" t="str">
        <f t="shared" ca="1" si="49"/>
        <v>Complete</v>
      </c>
      <c r="D118" s="376" t="str">
        <f t="shared" si="51"/>
        <v/>
      </c>
      <c r="E118" s="16"/>
      <c r="F118" s="83">
        <f t="shared" si="52"/>
        <v>0</v>
      </c>
      <c r="G118" s="61">
        <f>IF(AND(COUNTIF(SmelterIdetifiedForMetal,A118)&gt;0,COUNTIF('Smelter List'!AB$5:AB$2497,A118)&gt;0),0,1)</f>
        <v>0</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
      </c>
      <c r="B119" s="78"/>
      <c r="C119" s="135" t="str">
        <f t="shared" ca="1" si="49"/>
        <v>Complete</v>
      </c>
      <c r="D119" s="376" t="str">
        <f t="shared" si="51"/>
        <v/>
      </c>
      <c r="E119" s="16"/>
      <c r="F119" s="83">
        <f t="shared" si="52"/>
        <v>0</v>
      </c>
      <c r="G119" s="61">
        <f>IF(AND(COUNTIF(SmelterIdetifiedForMetal,A119)&gt;0,COUNTIF('Smelter List'!AB$5:AB$2497,A119)&gt;0),0,1)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Youker Wu</cp:lastModifiedBy>
  <cp:revision/>
  <dcterms:created xsi:type="dcterms:W3CDTF">2010-06-21T21:00:23Z</dcterms:created>
  <dcterms:modified xsi:type="dcterms:W3CDTF">2026-06-17T08:57:53Z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